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845" yWindow="-180" windowWidth="18120" windowHeight="12555" activeTab="2"/>
  </bookViews>
  <sheets>
    <sheet name="2022년 2차 추경 총괄예산안" sheetId="1" r:id="rId1"/>
    <sheet name="2022년 2차 추경 세입예산안" sheetId="2" r:id="rId2"/>
    <sheet name="2022년 2차 추경 세출 예산안" sheetId="4" r:id="rId3"/>
  </sheets>
  <definedNames>
    <definedName name="_xlnm.Print_Area" localSheetId="0">'2022년 2차 추경 총괄예산안'!$A$1:$L$23</definedName>
  </definedNames>
  <calcPr calcId="124519"/>
</workbook>
</file>

<file path=xl/calcChain.xml><?xml version="1.0" encoding="utf-8"?>
<calcChain xmlns="http://schemas.openxmlformats.org/spreadsheetml/2006/main">
  <c r="L15" i="1"/>
  <c r="F17" i="4"/>
  <c r="J9" i="1"/>
  <c r="K16"/>
  <c r="K17"/>
  <c r="K18"/>
  <c r="K19"/>
  <c r="K20"/>
  <c r="K21"/>
  <c r="K22"/>
  <c r="J22"/>
  <c r="J21"/>
  <c r="J20"/>
  <c r="J19"/>
  <c r="J18"/>
  <c r="J17"/>
  <c r="J16"/>
  <c r="K15"/>
  <c r="J15"/>
  <c r="K14"/>
  <c r="K13"/>
  <c r="K12"/>
  <c r="K11"/>
  <c r="J14"/>
  <c r="J13"/>
  <c r="J12"/>
  <c r="J11"/>
  <c r="K10"/>
  <c r="E25" i="4"/>
  <c r="D25"/>
  <c r="F24"/>
  <c r="F23"/>
  <c r="F22"/>
  <c r="F21"/>
  <c r="F20"/>
  <c r="F19"/>
  <c r="F18"/>
  <c r="F16"/>
  <c r="F15"/>
  <c r="F14"/>
  <c r="F13"/>
  <c r="F12"/>
  <c r="F11"/>
  <c r="F10"/>
  <c r="F9"/>
  <c r="F8"/>
  <c r="F7"/>
  <c r="F6"/>
  <c r="F25" l="1"/>
  <c r="L7" i="1"/>
  <c r="L9"/>
  <c r="L21"/>
  <c r="L10"/>
  <c r="L6"/>
  <c r="E14"/>
  <c r="E13"/>
  <c r="E12"/>
  <c r="E11"/>
  <c r="E9"/>
  <c r="E8"/>
  <c r="E7"/>
  <c r="E6"/>
  <c r="D14"/>
  <c r="D13"/>
  <c r="D12"/>
  <c r="D11"/>
  <c r="D8"/>
  <c r="D7"/>
  <c r="D6"/>
  <c r="F6" i="2"/>
  <c r="L8" i="1" l="1"/>
  <c r="L12"/>
  <c r="L16"/>
  <c r="L11"/>
  <c r="L19"/>
  <c r="L22"/>
  <c r="L14"/>
  <c r="L18"/>
  <c r="L20"/>
  <c r="L13"/>
  <c r="L17"/>
  <c r="L23" l="1"/>
  <c r="F10"/>
  <c r="F9"/>
  <c r="F10" i="2" l="1"/>
  <c r="F9"/>
  <c r="F8"/>
  <c r="F7"/>
  <c r="K23" i="1" l="1"/>
  <c r="J23"/>
  <c r="E15" i="2" l="1"/>
  <c r="F11" l="1"/>
  <c r="F12"/>
  <c r="F13"/>
  <c r="F14"/>
  <c r="D15" i="1"/>
  <c r="D15" i="2" l="1"/>
  <c r="F15" s="1"/>
  <c r="F7" i="1" l="1"/>
  <c r="F8"/>
  <c r="F11"/>
  <c r="F12"/>
  <c r="F13"/>
  <c r="F14"/>
  <c r="F6"/>
  <c r="E15"/>
  <c r="F15" l="1"/>
</calcChain>
</file>

<file path=xl/sharedStrings.xml><?xml version="1.0" encoding="utf-8"?>
<sst xmlns="http://schemas.openxmlformats.org/spreadsheetml/2006/main" count="153" uniqueCount="96">
  <si>
    <t>관</t>
  </si>
  <si>
    <t>항</t>
  </si>
  <si>
    <t>목</t>
  </si>
  <si>
    <t>입소비용수입</t>
  </si>
  <si>
    <t>보조금수입</t>
  </si>
  <si>
    <t>후원금수입</t>
  </si>
  <si>
    <t>지정후원금</t>
  </si>
  <si>
    <t>이월금</t>
  </si>
  <si>
    <t>전년도이월금</t>
  </si>
  <si>
    <t>잡수입</t>
  </si>
  <si>
    <t>기타예금이자수입</t>
  </si>
  <si>
    <t>기타잡수입</t>
  </si>
  <si>
    <t>세 입</t>
  </si>
  <si>
    <t>세 출</t>
  </si>
  <si>
    <t>사무비</t>
  </si>
  <si>
    <t>인건비</t>
  </si>
  <si>
    <t>급여</t>
  </si>
  <si>
    <t>제수당</t>
  </si>
  <si>
    <t>퇴직금 및 퇴직적립금</t>
  </si>
  <si>
    <t>운영비</t>
  </si>
  <si>
    <t>수용비 및 수수료</t>
  </si>
  <si>
    <t>공공요금</t>
  </si>
  <si>
    <t>제세공과금</t>
  </si>
  <si>
    <t>차량비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</si>
  <si>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</si>
  <si>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</si>
  <si>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</si>
  <si>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</si>
  <si>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</si>
  <si>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</si>
  <si>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</si>
  <si>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사회심리 재활 사업비</t>
  </si>
  <si>
    <t>예비비 및 기타</t>
  </si>
  <si>
    <t>반환금</t>
  </si>
  <si>
    <t>금액</t>
  </si>
  <si>
    <t>사
무
비</t>
    <phoneticPr fontId="4" type="noConversion"/>
  </si>
  <si>
    <t>관</t>
    <phoneticPr fontId="4" type="noConversion"/>
  </si>
  <si>
    <t>사
업
비</t>
    <phoneticPr fontId="4" type="noConversion"/>
  </si>
  <si>
    <t xml:space="preserve">과 목 </t>
    <phoneticPr fontId="4" type="noConversion"/>
  </si>
  <si>
    <t>사업비</t>
    <phoneticPr fontId="4" type="noConversion"/>
  </si>
  <si>
    <t>총 계</t>
    <phoneticPr fontId="4" type="noConversion"/>
  </si>
  <si>
    <t>증감액(B-A)</t>
    <phoneticPr fontId="4" type="noConversion"/>
  </si>
  <si>
    <t>기타후생경비</t>
    <phoneticPr fontId="4" type="noConversion"/>
  </si>
  <si>
    <t>공공요금</t>
    <phoneticPr fontId="4" type="noConversion"/>
  </si>
  <si>
    <t>내역</t>
    <phoneticPr fontId="4" type="noConversion"/>
  </si>
  <si>
    <t>사회보험
부담금</t>
    <phoneticPr fontId="4" type="noConversion"/>
  </si>
  <si>
    <t>수용비 및 
수수료</t>
    <phoneticPr fontId="4" type="noConversion"/>
  </si>
  <si>
    <t>시설장비
유지비</t>
    <phoneticPr fontId="4" type="noConversion"/>
  </si>
  <si>
    <t>입소자
부담금수입</t>
    <phoneticPr fontId="4" type="noConversion"/>
  </si>
  <si>
    <t>입소비용수입</t>
    <phoneticPr fontId="4" type="noConversion"/>
  </si>
  <si>
    <t>보조금수입</t>
    <phoneticPr fontId="4" type="noConversion"/>
  </si>
  <si>
    <t>기타
후생경비</t>
    <phoneticPr fontId="4" type="noConversion"/>
  </si>
  <si>
    <t>수용기관
경비</t>
    <phoneticPr fontId="4" type="noConversion"/>
  </si>
  <si>
    <t>사회심리 
재활사업비</t>
    <phoneticPr fontId="4" type="noConversion"/>
  </si>
  <si>
    <t>시군구보조금
(인건비)</t>
    <phoneticPr fontId="4" type="noConversion"/>
  </si>
  <si>
    <t>시군구보조금
(운영비)</t>
    <phoneticPr fontId="4" type="noConversion"/>
  </si>
  <si>
    <t>시군구보조금
(복지점수)</t>
    <phoneticPr fontId="4" type="noConversion"/>
  </si>
  <si>
    <t>2차추경(B)</t>
    <phoneticPr fontId="4" type="noConversion"/>
  </si>
  <si>
    <t>증감액(A-B)</t>
    <phoneticPr fontId="4" type="noConversion"/>
  </si>
  <si>
    <t>2차 추경(B)</t>
    <phoneticPr fontId="4" type="noConversion"/>
  </si>
  <si>
    <t>자동차보험, 신원보증보험,한장협회비 등</t>
    <phoneticPr fontId="4" type="noConversion"/>
  </si>
  <si>
    <t>주유비, 세차비, 차량정비 등</t>
    <phoneticPr fontId="4" type="noConversion"/>
  </si>
  <si>
    <t>2022년 인천밀알장애인공동생활가정 2차 추경 세출 예산안</t>
    <phoneticPr fontId="4" type="noConversion"/>
  </si>
  <si>
    <t>2022년 인천밀알장애인공동생활가정 2차 추경 세입 예산안</t>
    <phoneticPr fontId="4" type="noConversion"/>
  </si>
  <si>
    <t xml:space="preserve">         2022년 인천밀알장애인공동생활가정 2차 추경 예산안 총괄표</t>
    <phoneticPr fontId="4" type="noConversion"/>
  </si>
  <si>
    <t>2022년</t>
    <phoneticPr fontId="4" type="noConversion"/>
  </si>
  <si>
    <t>1차추경(A)</t>
    <phoneticPr fontId="4" type="noConversion"/>
  </si>
  <si>
    <t>시군구보조금
(급량비)</t>
    <phoneticPr fontId="4" type="noConversion"/>
  </si>
  <si>
    <t>전년도 이월금</t>
    <phoneticPr fontId="4" type="noConversion"/>
  </si>
  <si>
    <t>제수당(급량비)</t>
    <phoneticPr fontId="4" type="noConversion"/>
  </si>
  <si>
    <t>제수당(시간외)</t>
    <phoneticPr fontId="4" type="noConversion"/>
  </si>
  <si>
    <t>제수당(명절)</t>
    <phoneticPr fontId="4" type="noConversion"/>
  </si>
  <si>
    <t>직원교육</t>
    <phoneticPr fontId="4" type="noConversion"/>
  </si>
  <si>
    <t>예비비및기타</t>
    <phoneticPr fontId="4" type="noConversion"/>
  </si>
  <si>
    <t>증감(B-A)</t>
    <phoneticPr fontId="4" type="noConversion"/>
  </si>
  <si>
    <t>1차 추경(A)</t>
    <phoneticPr fontId="4" type="noConversion"/>
  </si>
  <si>
    <t>시군구보조금
(급량비)</t>
    <phoneticPr fontId="4" type="noConversion"/>
  </si>
  <si>
    <t>시군구보조금
(복지점수)</t>
    <phoneticPr fontId="4" type="noConversion"/>
  </si>
  <si>
    <t>필수교육 등 무료교육 위주로 수강함</t>
    <phoneticPr fontId="4" type="noConversion"/>
  </si>
  <si>
    <t>재산
조정비</t>
    <phoneticPr fontId="4" type="noConversion"/>
  </si>
  <si>
    <t>퇴직금 및 
퇴직적립금</t>
    <phoneticPr fontId="4" type="noConversion"/>
  </si>
  <si>
    <t>이용인 수시 변동으로 차액 발생함</t>
    <phoneticPr fontId="4" type="noConversion"/>
  </si>
  <si>
    <t>이용인 변동으로 차액 발생함</t>
    <phoneticPr fontId="4" type="noConversion"/>
  </si>
  <si>
    <t>후원금 수입 없음</t>
    <phoneticPr fontId="4" type="noConversion"/>
  </si>
  <si>
    <t>보조금과 자부담 이자 수입</t>
    <phoneticPr fontId="4" type="noConversion"/>
  </si>
  <si>
    <t>기타운영비</t>
    <phoneticPr fontId="4" type="noConversion"/>
  </si>
  <si>
    <t>사업비</t>
    <phoneticPr fontId="4" type="noConversion"/>
  </si>
  <si>
    <t>직원교육비</t>
    <phoneticPr fontId="4" type="noConversion"/>
  </si>
  <si>
    <t>전기요금 등 공공요금 증액 편성함</t>
    <phoneticPr fontId="4" type="noConversion"/>
  </si>
  <si>
    <t>20호봉 8개월, 21호봉 4개월</t>
    <phoneticPr fontId="4" type="noConversion"/>
  </si>
  <si>
    <t xml:space="preserve">여행, 외식, 생일등 </t>
    <phoneticPr fontId="4" type="noConversion"/>
  </si>
  <si>
    <t>사회보험 차액 발생</t>
    <phoneticPr fontId="4" type="noConversion"/>
  </si>
  <si>
    <t>보조금 이자 반납</t>
    <phoneticPr fontId="4" type="noConversion"/>
  </si>
  <si>
    <t>실제 지급액 편성</t>
    <phoneticPr fontId="4" type="noConversion"/>
  </si>
  <si>
    <t>실제 사회보험금 편성</t>
    <phoneticPr fontId="4" type="noConversion"/>
  </si>
  <si>
    <t>실제 지출액 맞춰 감액 편성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</si>
</sst>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#,##0_ "/>
  </numFmts>
  <fonts count="20">
    <font>
      <sz val="11"/>
      <color theme="1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14"/>
      <color rgb="FF000000"/>
      <name val="한컴 윤고딕 240"/>
      <family val="1"/>
      <charset val="129"/>
    </font>
    <font>
      <sz val="10"/>
      <color rgb="FF000000"/>
      <name val="한컴 윤고딕 230"/>
      <family val="1"/>
      <charset val="129"/>
    </font>
    <font>
      <sz val="8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9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282828"/>
      <name val="굴림체"/>
      <family val="3"/>
      <charset val="129"/>
    </font>
    <font>
      <b/>
      <sz val="20"/>
      <color rgb="FF000000"/>
      <name val="한컴 윤고딕 240"/>
      <family val="1"/>
      <charset val="129"/>
    </font>
    <font>
      <sz val="10"/>
      <color rgb="FF000000"/>
      <name val="굴림체"/>
      <family val="1"/>
      <charset val="129"/>
    </font>
    <font>
      <b/>
      <sz val="20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rgb="FF000000"/>
      <name val="굴림체"/>
      <family val="3"/>
      <charset val="129"/>
    </font>
    <font>
      <sz val="10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9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8"/>
      <color theme="1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6" borderId="24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41" fontId="0" fillId="0" borderId="0" xfId="1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center" vertical="center" wrapText="1"/>
    </xf>
    <xf numFmtId="176" fontId="8" fillId="6" borderId="14" xfId="0" applyNumberFormat="1" applyFont="1" applyFill="1" applyBorder="1" applyAlignment="1">
      <alignment horizontal="center" vertical="center" wrapText="1"/>
    </xf>
    <xf numFmtId="176" fontId="8" fillId="6" borderId="15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3" fontId="8" fillId="4" borderId="20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right" vertical="center" wrapText="1"/>
    </xf>
    <xf numFmtId="3" fontId="8" fillId="4" borderId="19" xfId="0" applyNumberFormat="1" applyFont="1" applyFill="1" applyBorder="1" applyAlignment="1">
      <alignment horizontal="right" vertical="center" wrapText="1"/>
    </xf>
    <xf numFmtId="0" fontId="8" fillId="4" borderId="3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 wrapText="1"/>
    </xf>
    <xf numFmtId="3" fontId="8" fillId="4" borderId="2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3" fontId="8" fillId="0" borderId="38" xfId="0" applyNumberFormat="1" applyFont="1" applyFill="1" applyBorder="1" applyAlignment="1">
      <alignment vertical="center" wrapText="1"/>
    </xf>
    <xf numFmtId="3" fontId="8" fillId="0" borderId="41" xfId="0" applyNumberFormat="1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8" fillId="4" borderId="43" xfId="0" applyFont="1" applyFill="1" applyBorder="1" applyAlignment="1">
      <alignment horizontal="left" vertical="center" wrapText="1"/>
    </xf>
    <xf numFmtId="3" fontId="5" fillId="5" borderId="44" xfId="0" applyNumberFormat="1" applyFont="1" applyFill="1" applyBorder="1" applyAlignment="1">
      <alignment horizontal="right" vertical="center" wrapText="1"/>
    </xf>
    <xf numFmtId="3" fontId="5" fillId="7" borderId="44" xfId="0" applyNumberFormat="1" applyFont="1" applyFill="1" applyBorder="1" applyAlignment="1">
      <alignment horizontal="right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46" xfId="0" applyFont="1" applyFill="1" applyBorder="1" applyAlignment="1">
      <alignment horizontal="center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176" fontId="8" fillId="4" borderId="46" xfId="0" applyNumberFormat="1" applyFont="1" applyFill="1" applyBorder="1" applyAlignment="1">
      <alignment horizontal="right" vertical="center" wrapText="1"/>
    </xf>
    <xf numFmtId="0" fontId="8" fillId="4" borderId="47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0" fillId="0" borderId="55" xfId="0" applyBorder="1">
      <alignment vertical="center"/>
    </xf>
    <xf numFmtId="0" fontId="0" fillId="0" borderId="0" xfId="0" applyBorder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26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horizontal="center" vertical="center" wrapText="1"/>
    </xf>
    <xf numFmtId="41" fontId="5" fillId="4" borderId="1" xfId="0" applyNumberFormat="1" applyFont="1" applyFill="1" applyBorder="1" applyAlignment="1">
      <alignment horizontal="right" vertical="center" wrapText="1"/>
    </xf>
    <xf numFmtId="41" fontId="17" fillId="2" borderId="1" xfId="0" applyNumberFormat="1" applyFont="1" applyFill="1" applyBorder="1" applyAlignment="1">
      <alignment horizontal="right" vertical="center" wrapText="1"/>
    </xf>
    <xf numFmtId="41" fontId="5" fillId="4" borderId="1" xfId="1" applyNumberFormat="1" applyFont="1" applyFill="1" applyBorder="1" applyAlignment="1">
      <alignment horizontal="right" vertical="center" wrapText="1"/>
    </xf>
    <xf numFmtId="41" fontId="1" fillId="4" borderId="1" xfId="0" applyNumberFormat="1" applyFont="1" applyFill="1" applyBorder="1" applyAlignment="1">
      <alignment horizontal="right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41" fontId="5" fillId="6" borderId="1" xfId="0" applyNumberFormat="1" applyFont="1" applyFill="1" applyBorder="1" applyAlignment="1">
      <alignment horizontal="right" vertical="center" wrapText="1"/>
    </xf>
    <xf numFmtId="41" fontId="5" fillId="6" borderId="1" xfId="0" applyNumberFormat="1" applyFont="1" applyFill="1" applyBorder="1" applyAlignment="1">
      <alignment horizontal="center" vertical="center" wrapText="1"/>
    </xf>
    <xf numFmtId="41" fontId="8" fillId="4" borderId="1" xfId="0" applyNumberFormat="1" applyFont="1" applyFill="1" applyBorder="1" applyAlignment="1">
      <alignment horizontal="right" vertical="center" wrapText="1"/>
    </xf>
    <xf numFmtId="41" fontId="8" fillId="2" borderId="54" xfId="0" applyNumberFormat="1" applyFont="1" applyFill="1" applyBorder="1" applyAlignment="1">
      <alignment horizontal="right" vertical="center" wrapText="1"/>
    </xf>
    <xf numFmtId="41" fontId="14" fillId="4" borderId="1" xfId="0" applyNumberFormat="1" applyFont="1" applyFill="1" applyBorder="1" applyAlignment="1">
      <alignment horizontal="right" vertical="center" wrapText="1"/>
    </xf>
    <xf numFmtId="41" fontId="14" fillId="6" borderId="20" xfId="0" applyNumberFormat="1" applyFont="1" applyFill="1" applyBorder="1" applyAlignment="1">
      <alignment horizontal="right" vertical="center" wrapText="1"/>
    </xf>
    <xf numFmtId="41" fontId="14" fillId="6" borderId="43" xfId="0" applyNumberFormat="1" applyFont="1" applyFill="1" applyBorder="1" applyAlignment="1">
      <alignment horizontal="right" vertical="center" wrapText="1"/>
    </xf>
    <xf numFmtId="41" fontId="0" fillId="0" borderId="0" xfId="0" applyNumberFormat="1">
      <alignment vertical="center"/>
    </xf>
    <xf numFmtId="0" fontId="14" fillId="6" borderId="20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176" fontId="8" fillId="4" borderId="18" xfId="0" applyNumberFormat="1" applyFont="1" applyFill="1" applyBorder="1" applyAlignment="1">
      <alignment horizontal="right" vertical="center" wrapText="1"/>
    </xf>
    <xf numFmtId="3" fontId="15" fillId="4" borderId="2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vertical="center" wrapText="1"/>
    </xf>
    <xf numFmtId="3" fontId="15" fillId="4" borderId="1" xfId="0" applyNumberFormat="1" applyFont="1" applyFill="1" applyBorder="1" applyAlignment="1">
      <alignment horizontal="right" vertical="center" wrapText="1"/>
    </xf>
    <xf numFmtId="3" fontId="15" fillId="4" borderId="20" xfId="0" applyNumberFormat="1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59" xfId="0" applyFont="1" applyFill="1" applyBorder="1" applyAlignment="1">
      <alignment horizontal="center" vertical="center" wrapText="1"/>
    </xf>
    <xf numFmtId="41" fontId="15" fillId="4" borderId="1" xfId="0" applyNumberFormat="1" applyFont="1" applyFill="1" applyBorder="1" applyAlignment="1">
      <alignment horizontal="right" vertical="center" wrapText="1"/>
    </xf>
    <xf numFmtId="41" fontId="15" fillId="4" borderId="21" xfId="0" applyNumberFormat="1" applyFont="1" applyFill="1" applyBorder="1" applyAlignment="1">
      <alignment horizontal="right" vertical="center" wrapText="1"/>
    </xf>
    <xf numFmtId="41" fontId="15" fillId="4" borderId="18" xfId="0" applyNumberFormat="1" applyFont="1" applyFill="1" applyBorder="1" applyAlignment="1">
      <alignment horizontal="right" vertical="center" wrapText="1"/>
    </xf>
    <xf numFmtId="41" fontId="8" fillId="4" borderId="22" xfId="0" applyNumberFormat="1" applyFont="1" applyFill="1" applyBorder="1" applyAlignment="1">
      <alignment horizontal="right" vertical="center" wrapText="1"/>
    </xf>
    <xf numFmtId="41" fontId="8" fillId="4" borderId="60" xfId="0" applyNumberFormat="1" applyFont="1" applyFill="1" applyBorder="1" applyAlignment="1">
      <alignment horizontal="right" vertical="center" wrapText="1"/>
    </xf>
    <xf numFmtId="41" fontId="8" fillId="4" borderId="21" xfId="0" applyNumberFormat="1" applyFont="1" applyFill="1" applyBorder="1" applyAlignment="1">
      <alignment horizontal="right" vertical="center" wrapText="1"/>
    </xf>
    <xf numFmtId="41" fontId="8" fillId="4" borderId="18" xfId="0" applyNumberFormat="1" applyFont="1" applyFill="1" applyBorder="1" applyAlignment="1">
      <alignment horizontal="right" vertical="center" wrapText="1"/>
    </xf>
    <xf numFmtId="177" fontId="8" fillId="0" borderId="22" xfId="0" applyNumberFormat="1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vertical="center" wrapText="1"/>
    </xf>
    <xf numFmtId="0" fontId="14" fillId="4" borderId="30" xfId="0" applyFont="1" applyFill="1" applyBorder="1" applyAlignment="1">
      <alignment vertical="center" wrapText="1"/>
    </xf>
    <xf numFmtId="0" fontId="14" fillId="4" borderId="21" xfId="0" applyFont="1" applyFill="1" applyBorder="1" applyAlignment="1">
      <alignment vertical="center" wrapText="1"/>
    </xf>
    <xf numFmtId="41" fontId="18" fillId="0" borderId="0" xfId="1" applyFont="1">
      <alignment vertical="center"/>
    </xf>
    <xf numFmtId="41" fontId="0" fillId="0" borderId="0" xfId="1" applyFont="1" applyAlignment="1">
      <alignment vertical="center" wrapText="1"/>
    </xf>
    <xf numFmtId="177" fontId="8" fillId="0" borderId="18" xfId="0" applyNumberFormat="1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15" fillId="6" borderId="44" xfId="0" applyNumberFormat="1" applyFont="1" applyFill="1" applyBorder="1" applyAlignment="1">
      <alignment horizontal="right" vertical="center" wrapText="1"/>
    </xf>
    <xf numFmtId="41" fontId="15" fillId="4" borderId="22" xfId="0" applyNumberFormat="1" applyFont="1" applyFill="1" applyBorder="1" applyAlignment="1">
      <alignment horizontal="right" vertical="center" wrapText="1"/>
    </xf>
    <xf numFmtId="0" fontId="14" fillId="2" borderId="18" xfId="0" applyFont="1" applyFill="1" applyBorder="1" applyAlignment="1">
      <alignment vertical="center" wrapText="1"/>
    </xf>
    <xf numFmtId="3" fontId="18" fillId="0" borderId="0" xfId="0" applyNumberFormat="1" applyFont="1">
      <alignment vertical="center"/>
    </xf>
    <xf numFmtId="0" fontId="14" fillId="4" borderId="18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opLeftCell="B1" workbookViewId="0">
      <selection activeCell="O19" sqref="O19"/>
    </sheetView>
  </sheetViews>
  <sheetFormatPr defaultRowHeight="16.5"/>
  <cols>
    <col min="1" max="1" width="11.125" customWidth="1"/>
    <col min="2" max="2" width="12.875" customWidth="1"/>
    <col min="3" max="3" width="14.875" customWidth="1"/>
    <col min="4" max="4" width="11.625" customWidth="1"/>
    <col min="5" max="5" width="13" customWidth="1"/>
    <col min="6" max="6" width="10.75" customWidth="1"/>
    <col min="7" max="7" width="10.125" customWidth="1"/>
    <col min="8" max="8" width="9.625" customWidth="1"/>
    <col min="9" max="9" width="10.125" customWidth="1"/>
    <col min="10" max="10" width="13.25" customWidth="1"/>
    <col min="11" max="11" width="13" customWidth="1"/>
    <col min="12" max="12" width="12" customWidth="1"/>
    <col min="14" max="15" width="11" bestFit="1" customWidth="1"/>
    <col min="16" max="17" width="9.875" bestFit="1" customWidth="1"/>
  </cols>
  <sheetData>
    <row r="1" spans="1:15" s="1" customFormat="1" ht="32.25" customHeight="1">
      <c r="A1" s="124" t="s">
        <v>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5" s="2" customFormat="1" ht="23.2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3.25" customHeight="1">
      <c r="A3" s="132" t="s">
        <v>12</v>
      </c>
      <c r="B3" s="125"/>
      <c r="C3" s="125"/>
      <c r="D3" s="125"/>
      <c r="E3" s="125"/>
      <c r="F3" s="125"/>
      <c r="G3" s="125" t="s">
        <v>13</v>
      </c>
      <c r="H3" s="125"/>
      <c r="I3" s="125"/>
      <c r="J3" s="125"/>
      <c r="K3" s="125"/>
      <c r="L3" s="126"/>
    </row>
    <row r="4" spans="1:15" ht="30" customHeight="1">
      <c r="A4" s="129" t="s">
        <v>0</v>
      </c>
      <c r="B4" s="127" t="s">
        <v>1</v>
      </c>
      <c r="C4" s="127" t="s">
        <v>2</v>
      </c>
      <c r="D4" s="127" t="s">
        <v>75</v>
      </c>
      <c r="E4" s="127" t="s">
        <v>59</v>
      </c>
      <c r="F4" s="127" t="s">
        <v>41</v>
      </c>
      <c r="G4" s="127" t="s">
        <v>0</v>
      </c>
      <c r="H4" s="127" t="s">
        <v>1</v>
      </c>
      <c r="I4" s="127" t="s">
        <v>2</v>
      </c>
      <c r="J4" s="127" t="s">
        <v>75</v>
      </c>
      <c r="K4" s="127" t="s">
        <v>59</v>
      </c>
      <c r="L4" s="128" t="s">
        <v>41</v>
      </c>
    </row>
    <row r="5" spans="1:15" ht="30" customHeight="1">
      <c r="A5" s="129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8"/>
    </row>
    <row r="6" spans="1:15" ht="35.1" customHeight="1">
      <c r="A6" s="52" t="s">
        <v>48</v>
      </c>
      <c r="B6" s="15" t="s">
        <v>3</v>
      </c>
      <c r="C6" s="15" t="s">
        <v>49</v>
      </c>
      <c r="D6" s="63">
        <f>'2022년 2차 추경 세입예산안'!D6</f>
        <v>9600000</v>
      </c>
      <c r="E6" s="63">
        <f>'2022년 2차 추경 세입예산안'!E6</f>
        <v>6900000</v>
      </c>
      <c r="F6" s="64">
        <f>E6-D6</f>
        <v>-2700000</v>
      </c>
      <c r="G6" s="121" t="s">
        <v>14</v>
      </c>
      <c r="H6" s="114" t="s">
        <v>15</v>
      </c>
      <c r="I6" s="27" t="s">
        <v>16</v>
      </c>
      <c r="J6" s="70">
        <v>46414000</v>
      </c>
      <c r="K6" s="70">
        <v>46413200</v>
      </c>
      <c r="L6" s="71">
        <f>K6-J6</f>
        <v>-800</v>
      </c>
    </row>
    <row r="7" spans="1:15" ht="35.1" customHeight="1">
      <c r="A7" s="117" t="s">
        <v>4</v>
      </c>
      <c r="B7" s="119" t="s">
        <v>4</v>
      </c>
      <c r="C7" s="16" t="s">
        <v>54</v>
      </c>
      <c r="D7" s="63">
        <f>'2022년 2차 추경 세입예산안'!D7</f>
        <v>67895000</v>
      </c>
      <c r="E7" s="63">
        <f>'2022년 2차 추경 세입예산안'!E7</f>
        <v>67606710</v>
      </c>
      <c r="F7" s="64">
        <f t="shared" ref="F7:F10" si="0">E7-D7</f>
        <v>-288290</v>
      </c>
      <c r="G7" s="122"/>
      <c r="H7" s="115"/>
      <c r="I7" s="27" t="s">
        <v>17</v>
      </c>
      <c r="J7" s="70">
        <v>11273000</v>
      </c>
      <c r="K7" s="70">
        <v>11276340</v>
      </c>
      <c r="L7" s="71">
        <f t="shared" ref="L7:L22" si="1">K7-J7</f>
        <v>3340</v>
      </c>
    </row>
    <row r="8" spans="1:15" ht="35.1" customHeight="1">
      <c r="A8" s="130"/>
      <c r="B8" s="131"/>
      <c r="C8" s="16" t="s">
        <v>55</v>
      </c>
      <c r="D8" s="65">
        <f>'2022년 2차 추경 세입예산안'!D8</f>
        <v>9600000</v>
      </c>
      <c r="E8" s="65">
        <f>'2022년 2차 추경 세입예산안'!E8</f>
        <v>6490470</v>
      </c>
      <c r="F8" s="64">
        <f t="shared" si="0"/>
        <v>-3109530</v>
      </c>
      <c r="G8" s="122"/>
      <c r="H8" s="115"/>
      <c r="I8" s="27" t="s">
        <v>18</v>
      </c>
      <c r="J8" s="70">
        <v>4808000</v>
      </c>
      <c r="K8" s="70">
        <v>4807490</v>
      </c>
      <c r="L8" s="71">
        <f t="shared" si="1"/>
        <v>-510</v>
      </c>
    </row>
    <row r="9" spans="1:15" ht="35.1" customHeight="1">
      <c r="A9" s="130"/>
      <c r="B9" s="131"/>
      <c r="C9" s="16" t="s">
        <v>76</v>
      </c>
      <c r="D9" s="63">
        <v>550000</v>
      </c>
      <c r="E9" s="63">
        <f>'2022년 2차 추경 세입예산안'!E9</f>
        <v>550000</v>
      </c>
      <c r="F9" s="64">
        <f t="shared" si="0"/>
        <v>0</v>
      </c>
      <c r="G9" s="122"/>
      <c r="H9" s="115"/>
      <c r="I9" s="27" t="s">
        <v>45</v>
      </c>
      <c r="J9" s="70">
        <f>'2022년 2차 추경 세출 예산안'!D11</f>
        <v>5950000</v>
      </c>
      <c r="K9" s="70">
        <v>5659680</v>
      </c>
      <c r="L9" s="71">
        <f t="shared" si="1"/>
        <v>-290320</v>
      </c>
    </row>
    <row r="10" spans="1:15" ht="35.1" customHeight="1">
      <c r="A10" s="118"/>
      <c r="B10" s="120"/>
      <c r="C10" s="16" t="s">
        <v>77</v>
      </c>
      <c r="D10" s="63">
        <v>100000</v>
      </c>
      <c r="E10" s="63">
        <v>100000</v>
      </c>
      <c r="F10" s="64">
        <f t="shared" si="0"/>
        <v>0</v>
      </c>
      <c r="G10" s="122"/>
      <c r="H10" s="116"/>
      <c r="I10" s="27" t="s">
        <v>51</v>
      </c>
      <c r="J10" s="70">
        <v>100000</v>
      </c>
      <c r="K10" s="70">
        <f>'2022년 2차 추경 세출 예산안'!E12</f>
        <v>100000</v>
      </c>
      <c r="L10" s="71">
        <f t="shared" si="1"/>
        <v>0</v>
      </c>
      <c r="O10" s="14"/>
    </row>
    <row r="11" spans="1:15" ht="35.1" customHeight="1">
      <c r="A11" s="53" t="s">
        <v>5</v>
      </c>
      <c r="B11" s="16" t="s">
        <v>5</v>
      </c>
      <c r="C11" s="16" t="s">
        <v>6</v>
      </c>
      <c r="D11" s="63">
        <f>'2022년 2차 추경 세입예산안'!D11</f>
        <v>3600000</v>
      </c>
      <c r="E11" s="63">
        <f>'2022년 2차 추경 세입예산안'!E11</f>
        <v>0</v>
      </c>
      <c r="F11" s="64">
        <f>E11-D11</f>
        <v>-3600000</v>
      </c>
      <c r="G11" s="122"/>
      <c r="H11" s="121" t="s">
        <v>19</v>
      </c>
      <c r="I11" s="35" t="s">
        <v>20</v>
      </c>
      <c r="J11" s="70">
        <f>'2022년 2차 추경 세출 예산안'!D13</f>
        <v>3700000</v>
      </c>
      <c r="K11" s="70">
        <f>'2022년 2차 추경 세출 예산안'!E13</f>
        <v>2308000</v>
      </c>
      <c r="L11" s="71">
        <f t="shared" si="1"/>
        <v>-1392000</v>
      </c>
      <c r="O11" s="14"/>
    </row>
    <row r="12" spans="1:15" ht="35.1" customHeight="1">
      <c r="A12" s="53" t="s">
        <v>7</v>
      </c>
      <c r="B12" s="16" t="s">
        <v>7</v>
      </c>
      <c r="C12" s="16" t="s">
        <v>8</v>
      </c>
      <c r="D12" s="63">
        <f>'2022년 2차 추경 세입예산안'!D12</f>
        <v>802180</v>
      </c>
      <c r="E12" s="63">
        <f>'2022년 2차 추경 세입예산안'!E12</f>
        <v>802180</v>
      </c>
      <c r="F12" s="64">
        <f>E12-D12</f>
        <v>0</v>
      </c>
      <c r="G12" s="122"/>
      <c r="H12" s="122"/>
      <c r="I12" s="35" t="s">
        <v>43</v>
      </c>
      <c r="J12" s="70">
        <f>'2022년 2차 추경 세출 예산안'!D14</f>
        <v>2400000</v>
      </c>
      <c r="K12" s="70">
        <f>'2022년 2차 추경 세출 예산안'!E14</f>
        <v>3308620</v>
      </c>
      <c r="L12" s="71">
        <f t="shared" si="1"/>
        <v>908620</v>
      </c>
      <c r="O12" s="14"/>
    </row>
    <row r="13" spans="1:15" ht="35.1" customHeight="1">
      <c r="A13" s="117" t="s">
        <v>9</v>
      </c>
      <c r="B13" s="119" t="s">
        <v>9</v>
      </c>
      <c r="C13" s="16" t="s">
        <v>10</v>
      </c>
      <c r="D13" s="66">
        <f>'2022년 2차 추경 세입예산안'!D13</f>
        <v>10000</v>
      </c>
      <c r="E13" s="63">
        <f>'2022년 2차 추경 세입예산안'!E13</f>
        <v>5000</v>
      </c>
      <c r="F13" s="64">
        <f>E13-D13</f>
        <v>-5000</v>
      </c>
      <c r="G13" s="122"/>
      <c r="H13" s="122"/>
      <c r="I13" s="35" t="s">
        <v>22</v>
      </c>
      <c r="J13" s="70">
        <f>'2022년 2차 추경 세출 예산안'!D15</f>
        <v>1700000</v>
      </c>
      <c r="K13" s="70">
        <f>'2022년 2차 추경 세출 예산안'!E15</f>
        <v>1200000</v>
      </c>
      <c r="L13" s="71">
        <f t="shared" si="1"/>
        <v>-500000</v>
      </c>
    </row>
    <row r="14" spans="1:15" ht="35.1" customHeight="1">
      <c r="A14" s="118"/>
      <c r="B14" s="120"/>
      <c r="C14" s="16" t="s">
        <v>11</v>
      </c>
      <c r="D14" s="63">
        <f>'2022년 2차 추경 세입예산안'!D14</f>
        <v>480000</v>
      </c>
      <c r="E14" s="63">
        <f>'2022년 2차 추경 세입예산안'!E14</f>
        <v>480000</v>
      </c>
      <c r="F14" s="67">
        <f>E14-D14</f>
        <v>0</v>
      </c>
      <c r="G14" s="122"/>
      <c r="H14" s="122"/>
      <c r="I14" s="35" t="s">
        <v>23</v>
      </c>
      <c r="J14" s="70">
        <f>'2022년 2차 추경 세출 예산안'!D16</f>
        <v>300000</v>
      </c>
      <c r="K14" s="70">
        <f>'2022년 2차 추경 세출 예산안'!E16</f>
        <v>523830</v>
      </c>
      <c r="L14" s="71">
        <f t="shared" si="1"/>
        <v>223830</v>
      </c>
    </row>
    <row r="15" spans="1:15" ht="35.1" customHeight="1">
      <c r="A15" s="134" t="s">
        <v>40</v>
      </c>
      <c r="B15" s="135"/>
      <c r="C15" s="135"/>
      <c r="D15" s="68">
        <f>SUM(D6:D14)</f>
        <v>92637180</v>
      </c>
      <c r="E15" s="68">
        <f>SUM(E6:E14)</f>
        <v>82934360</v>
      </c>
      <c r="F15" s="69">
        <f>SUM(F6:F14)</f>
        <v>-9702820</v>
      </c>
      <c r="G15" s="123"/>
      <c r="H15" s="123"/>
      <c r="I15" s="107" t="s">
        <v>85</v>
      </c>
      <c r="J15" s="70">
        <f>'2022년 2차 추경 세출 예산안'!D17</f>
        <v>700000</v>
      </c>
      <c r="K15" s="70">
        <f>'2022년 2차 추경 세출 예산안'!E17</f>
        <v>0</v>
      </c>
      <c r="L15" s="71">
        <f t="shared" si="1"/>
        <v>-700000</v>
      </c>
    </row>
    <row r="16" spans="1:15" ht="35.1" customHeight="1">
      <c r="A16" s="54"/>
      <c r="B16" s="55"/>
      <c r="C16" s="55"/>
      <c r="D16" s="55"/>
      <c r="E16" s="55"/>
      <c r="F16" s="55"/>
      <c r="G16" s="133" t="s">
        <v>24</v>
      </c>
      <c r="H16" s="96" t="s">
        <v>25</v>
      </c>
      <c r="I16" s="35" t="s">
        <v>26</v>
      </c>
      <c r="J16" s="70">
        <f>'2022년 2차 추경 세출 예산안'!D18</f>
        <v>2200000</v>
      </c>
      <c r="K16" s="70">
        <f>'2022년 2차 추경 세출 예산안'!E18</f>
        <v>500000</v>
      </c>
      <c r="L16" s="71">
        <f t="shared" si="1"/>
        <v>-1700000</v>
      </c>
    </row>
    <row r="17" spans="1:17" ht="35.1" customHeight="1">
      <c r="A17" s="54"/>
      <c r="B17" s="55"/>
      <c r="C17" s="55"/>
      <c r="D17" s="55"/>
      <c r="E17" s="55"/>
      <c r="F17" s="55"/>
      <c r="G17" s="133"/>
      <c r="H17" s="98"/>
      <c r="I17" s="35" t="s">
        <v>27</v>
      </c>
      <c r="J17" s="70">
        <f>'2022년 2차 추경 세출 예산안'!D19</f>
        <v>2500000</v>
      </c>
      <c r="K17" s="70">
        <f>'2022년 2차 추경 세출 예산안'!E19</f>
        <v>500000</v>
      </c>
      <c r="L17" s="71">
        <f t="shared" si="1"/>
        <v>-2000000</v>
      </c>
    </row>
    <row r="18" spans="1:17" ht="35.1" customHeight="1">
      <c r="A18" s="54"/>
      <c r="B18" s="55"/>
      <c r="C18" s="55"/>
      <c r="D18" s="55"/>
      <c r="E18" s="55"/>
      <c r="F18" s="55"/>
      <c r="G18" s="121" t="s">
        <v>86</v>
      </c>
      <c r="H18" s="96" t="s">
        <v>19</v>
      </c>
      <c r="I18" s="35" t="s">
        <v>29</v>
      </c>
      <c r="J18" s="70">
        <f>'2022년 2차 추경 세출 예산안'!D20</f>
        <v>4000000</v>
      </c>
      <c r="K18" s="70">
        <f>'2022년 2차 추경 세출 예산안'!E20</f>
        <v>4000000</v>
      </c>
      <c r="L18" s="71">
        <f t="shared" si="1"/>
        <v>0</v>
      </c>
    </row>
    <row r="19" spans="1:17" ht="35.1" customHeight="1">
      <c r="A19" s="54"/>
      <c r="B19" s="55"/>
      <c r="C19" s="55"/>
      <c r="D19" s="55"/>
      <c r="E19" s="55"/>
      <c r="F19" s="55"/>
      <c r="G19" s="122"/>
      <c r="H19" s="97"/>
      <c r="I19" s="35" t="s">
        <v>52</v>
      </c>
      <c r="J19" s="70">
        <f>'2022년 2차 추경 세출 예산안'!D21</f>
        <v>1093000</v>
      </c>
      <c r="K19" s="70">
        <f>'2022년 2차 추경 세출 예산안'!E21</f>
        <v>200000</v>
      </c>
      <c r="L19" s="71">
        <f t="shared" si="1"/>
        <v>-893000</v>
      </c>
    </row>
    <row r="20" spans="1:17" ht="35.1" customHeight="1">
      <c r="A20" s="54"/>
      <c r="B20" s="55"/>
      <c r="C20" s="55"/>
      <c r="D20" s="55"/>
      <c r="E20" s="55"/>
      <c r="F20" s="55"/>
      <c r="G20" s="122"/>
      <c r="H20" s="121" t="s">
        <v>28</v>
      </c>
      <c r="I20" s="35" t="s">
        <v>53</v>
      </c>
      <c r="J20" s="70">
        <f>'2022년 2차 추경 세출 예산안'!D22</f>
        <v>4639180</v>
      </c>
      <c r="K20" s="70">
        <f>'2022년 2차 추경 세출 예산안'!E22</f>
        <v>1934200</v>
      </c>
      <c r="L20" s="71">
        <f t="shared" si="1"/>
        <v>-2704980</v>
      </c>
    </row>
    <row r="21" spans="1:17" ht="35.1" customHeight="1">
      <c r="A21" s="56"/>
      <c r="B21" s="18"/>
      <c r="C21" s="18"/>
      <c r="D21" s="18"/>
      <c r="E21" s="18"/>
      <c r="F21" s="17"/>
      <c r="G21" s="123"/>
      <c r="H21" s="123"/>
      <c r="I21" s="106" t="s">
        <v>87</v>
      </c>
      <c r="J21" s="72">
        <f>'2022년 2차 추경 세출 예산안'!D23</f>
        <v>853000</v>
      </c>
      <c r="K21" s="72">
        <f>'2022년 2차 추경 세출 예산안'!E23</f>
        <v>200000</v>
      </c>
      <c r="L21" s="71">
        <f t="shared" si="1"/>
        <v>-653000</v>
      </c>
    </row>
    <row r="22" spans="1:17" ht="35.1" customHeight="1">
      <c r="A22" s="56"/>
      <c r="B22" s="18"/>
      <c r="C22" s="18"/>
      <c r="D22" s="18"/>
      <c r="E22" s="18"/>
      <c r="F22" s="17"/>
      <c r="G22" s="112" t="s">
        <v>32</v>
      </c>
      <c r="H22" s="112" t="s">
        <v>32</v>
      </c>
      <c r="I22" s="35" t="s">
        <v>33</v>
      </c>
      <c r="J22" s="72">
        <f>'2022년 2차 추경 세출 예산안'!D24</f>
        <v>7000</v>
      </c>
      <c r="K22" s="72">
        <f>'2022년 2차 추경 세출 예산안'!E24</f>
        <v>3000</v>
      </c>
      <c r="L22" s="71">
        <f t="shared" si="1"/>
        <v>-4000</v>
      </c>
    </row>
    <row r="23" spans="1:17" ht="35.1" customHeight="1" thickBot="1">
      <c r="A23" s="57"/>
      <c r="B23" s="58"/>
      <c r="C23" s="58"/>
      <c r="D23" s="58"/>
      <c r="E23" s="58"/>
      <c r="F23" s="59"/>
      <c r="G23" s="76" t="s">
        <v>40</v>
      </c>
      <c r="H23" s="76"/>
      <c r="I23" s="76"/>
      <c r="J23" s="73">
        <f>SUM(J6:J22)</f>
        <v>92637180</v>
      </c>
      <c r="K23" s="73">
        <f>SUM(K6:K22)</f>
        <v>82934360</v>
      </c>
      <c r="L23" s="74">
        <f>SUM(L6:L22)</f>
        <v>-9702820</v>
      </c>
    </row>
    <row r="24" spans="1:17">
      <c r="O24" s="6"/>
    </row>
    <row r="27" spans="1:17">
      <c r="N27" s="7"/>
      <c r="Q27" s="7"/>
    </row>
  </sheetData>
  <mergeCells count="26">
    <mergeCell ref="B4:B5"/>
    <mergeCell ref="C4:C5"/>
    <mergeCell ref="A3:F3"/>
    <mergeCell ref="G16:G17"/>
    <mergeCell ref="A15:C15"/>
    <mergeCell ref="H20:H21"/>
    <mergeCell ref="G18:G21"/>
    <mergeCell ref="A1:N1"/>
    <mergeCell ref="G3:L3"/>
    <mergeCell ref="J4:J5"/>
    <mergeCell ref="K4:K5"/>
    <mergeCell ref="L4:L5"/>
    <mergeCell ref="A4:A5"/>
    <mergeCell ref="G4:G5"/>
    <mergeCell ref="H4:H5"/>
    <mergeCell ref="I4:I5"/>
    <mergeCell ref="D4:D5"/>
    <mergeCell ref="E4:E5"/>
    <mergeCell ref="F4:F5"/>
    <mergeCell ref="A7:A10"/>
    <mergeCell ref="B7:B10"/>
    <mergeCell ref="H6:H10"/>
    <mergeCell ref="A13:A14"/>
    <mergeCell ref="B13:B14"/>
    <mergeCell ref="H11:H15"/>
    <mergeCell ref="G6:G15"/>
  </mergeCells>
  <phoneticPr fontId="4" type="noConversion"/>
  <printOptions horizontalCentered="1"/>
  <pageMargins left="0.12" right="0.12" top="0.63" bottom="0.35433070866141736" header="1.0900000000000001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B13" sqref="B13:B14"/>
    </sheetView>
  </sheetViews>
  <sheetFormatPr defaultRowHeight="16.5"/>
  <cols>
    <col min="1" max="1" width="10.25" customWidth="1"/>
    <col min="2" max="2" width="11.875" customWidth="1"/>
    <col min="3" max="3" width="13.375" customWidth="1"/>
    <col min="4" max="4" width="11.625" customWidth="1"/>
    <col min="5" max="5" width="12.125" customWidth="1"/>
    <col min="6" max="6" width="12.375" customWidth="1"/>
    <col min="7" max="7" width="27.125" customWidth="1"/>
    <col min="9" max="9" width="12.875" customWidth="1"/>
    <col min="10" max="10" width="11.875" bestFit="1" customWidth="1"/>
    <col min="11" max="11" width="22.875" customWidth="1"/>
    <col min="12" max="12" width="11.875" bestFit="1" customWidth="1"/>
    <col min="15" max="15" width="9.375" bestFit="1" customWidth="1"/>
    <col min="16" max="16" width="11.875" bestFit="1" customWidth="1"/>
  </cols>
  <sheetData>
    <row r="1" spans="1:18" s="4" customFormat="1" ht="31.5">
      <c r="A1" s="149" t="s">
        <v>63</v>
      </c>
      <c r="B1" s="149"/>
      <c r="C1" s="149"/>
      <c r="D1" s="149"/>
      <c r="E1" s="149"/>
      <c r="F1" s="149"/>
      <c r="G1" s="149"/>
      <c r="H1" s="11"/>
      <c r="I1" s="11"/>
      <c r="J1" s="11"/>
      <c r="K1" s="11"/>
      <c r="L1" s="11"/>
    </row>
    <row r="2" spans="1:18" s="4" customFormat="1" ht="17.25" thickBot="1">
      <c r="A2" s="162"/>
      <c r="B2" s="163"/>
      <c r="C2" s="163"/>
    </row>
    <row r="3" spans="1:18" ht="22.5" customHeight="1">
      <c r="A3" s="150" t="s">
        <v>38</v>
      </c>
      <c r="B3" s="151"/>
      <c r="C3" s="151"/>
      <c r="D3" s="36" t="s">
        <v>65</v>
      </c>
      <c r="E3" s="37" t="s">
        <v>65</v>
      </c>
      <c r="F3" s="152" t="s">
        <v>58</v>
      </c>
      <c r="G3" s="155" t="s">
        <v>44</v>
      </c>
      <c r="K3" s="14"/>
      <c r="L3" s="5"/>
    </row>
    <row r="4" spans="1:18">
      <c r="A4" s="129" t="s">
        <v>0</v>
      </c>
      <c r="B4" s="127" t="s">
        <v>1</v>
      </c>
      <c r="C4" s="127" t="s">
        <v>2</v>
      </c>
      <c r="D4" s="160" t="s">
        <v>66</v>
      </c>
      <c r="E4" s="160" t="s">
        <v>57</v>
      </c>
      <c r="F4" s="153"/>
      <c r="G4" s="156"/>
      <c r="L4" s="5"/>
    </row>
    <row r="5" spans="1:18" ht="9.75" customHeight="1" thickBot="1">
      <c r="A5" s="158"/>
      <c r="B5" s="159"/>
      <c r="C5" s="159"/>
      <c r="D5" s="161"/>
      <c r="E5" s="161"/>
      <c r="F5" s="154"/>
      <c r="G5" s="157"/>
    </row>
    <row r="6" spans="1:18" ht="48" customHeight="1">
      <c r="A6" s="38" t="s">
        <v>48</v>
      </c>
      <c r="B6" s="24" t="s">
        <v>3</v>
      </c>
      <c r="C6" s="24" t="s">
        <v>49</v>
      </c>
      <c r="D6" s="34">
        <v>9600000</v>
      </c>
      <c r="E6" s="80">
        <v>6900000</v>
      </c>
      <c r="F6" s="29">
        <f>D6-E6</f>
        <v>2700000</v>
      </c>
      <c r="G6" s="39" t="s">
        <v>81</v>
      </c>
      <c r="J6" s="6"/>
      <c r="K6" s="14"/>
      <c r="L6" s="6"/>
      <c r="P6" s="6"/>
    </row>
    <row r="7" spans="1:18" ht="39.75" customHeight="1">
      <c r="A7" s="143" t="s">
        <v>50</v>
      </c>
      <c r="B7" s="146" t="s">
        <v>50</v>
      </c>
      <c r="C7" s="25" t="s">
        <v>54</v>
      </c>
      <c r="D7" s="81">
        <v>67895000</v>
      </c>
      <c r="E7" s="81">
        <v>67606710</v>
      </c>
      <c r="F7" s="20">
        <f>E7-D7</f>
        <v>-288290</v>
      </c>
      <c r="G7" s="40" t="s">
        <v>91</v>
      </c>
      <c r="I7" s="6"/>
      <c r="J7" s="113"/>
      <c r="K7" s="14"/>
      <c r="L7" s="14"/>
      <c r="O7" s="14"/>
      <c r="P7" s="14"/>
      <c r="Q7" s="14"/>
      <c r="R7" s="14"/>
    </row>
    <row r="8" spans="1:18" s="5" customFormat="1" ht="36.950000000000003" customHeight="1">
      <c r="A8" s="144"/>
      <c r="B8" s="147"/>
      <c r="C8" s="25" t="s">
        <v>55</v>
      </c>
      <c r="D8" s="82">
        <v>9600000</v>
      </c>
      <c r="E8" s="82">
        <v>6490470</v>
      </c>
      <c r="F8" s="20">
        <f>E8-D8</f>
        <v>-3109530</v>
      </c>
      <c r="G8" s="40" t="s">
        <v>82</v>
      </c>
      <c r="J8" s="99"/>
      <c r="K8" s="14"/>
      <c r="L8" s="14"/>
      <c r="O8" s="14"/>
      <c r="P8" s="14"/>
      <c r="Q8" s="14"/>
      <c r="R8" s="14"/>
    </row>
    <row r="9" spans="1:18" s="5" customFormat="1" ht="36.950000000000003" customHeight="1">
      <c r="A9" s="144"/>
      <c r="B9" s="147"/>
      <c r="C9" s="25" t="s">
        <v>67</v>
      </c>
      <c r="D9" s="82">
        <v>550000</v>
      </c>
      <c r="E9" s="82">
        <v>550000</v>
      </c>
      <c r="F9" s="20">
        <f>E9-D9</f>
        <v>0</v>
      </c>
      <c r="G9" s="40"/>
      <c r="I9" s="6"/>
      <c r="J9" s="6"/>
      <c r="K9" s="14"/>
      <c r="L9" s="14"/>
      <c r="O9" s="14"/>
      <c r="P9" s="14"/>
      <c r="Q9" s="14"/>
      <c r="R9" s="14"/>
    </row>
    <row r="10" spans="1:18" ht="36.950000000000003" customHeight="1">
      <c r="A10" s="145"/>
      <c r="B10" s="148"/>
      <c r="C10" s="25" t="s">
        <v>56</v>
      </c>
      <c r="D10" s="82">
        <v>100000</v>
      </c>
      <c r="E10" s="82">
        <v>100000</v>
      </c>
      <c r="F10" s="34">
        <f>E10-D10</f>
        <v>0</v>
      </c>
      <c r="G10" s="41"/>
      <c r="J10" s="14"/>
      <c r="K10" s="14"/>
      <c r="L10" s="14"/>
    </row>
    <row r="11" spans="1:18" ht="36.950000000000003" customHeight="1">
      <c r="A11" s="42" t="s">
        <v>5</v>
      </c>
      <c r="B11" s="31" t="s">
        <v>5</v>
      </c>
      <c r="C11" s="31" t="s">
        <v>6</v>
      </c>
      <c r="D11" s="20">
        <v>3600000</v>
      </c>
      <c r="E11" s="83">
        <v>0</v>
      </c>
      <c r="F11" s="20">
        <f t="shared" ref="F11:F15" si="0">E11-D11</f>
        <v>-3600000</v>
      </c>
      <c r="G11" s="30" t="s">
        <v>83</v>
      </c>
      <c r="J11" s="99"/>
      <c r="K11" s="14"/>
      <c r="L11" s="14"/>
      <c r="O11" s="75"/>
      <c r="P11" s="6"/>
      <c r="Q11" s="5"/>
    </row>
    <row r="12" spans="1:18" ht="36.950000000000003" customHeight="1">
      <c r="A12" s="42" t="s">
        <v>7</v>
      </c>
      <c r="B12" s="31" t="s">
        <v>7</v>
      </c>
      <c r="C12" s="31" t="s">
        <v>8</v>
      </c>
      <c r="D12" s="83">
        <v>802180</v>
      </c>
      <c r="E12" s="83">
        <v>802180</v>
      </c>
      <c r="F12" s="20">
        <f t="shared" si="0"/>
        <v>0</v>
      </c>
      <c r="G12" s="30" t="s">
        <v>68</v>
      </c>
      <c r="J12" s="14"/>
      <c r="K12" s="99"/>
      <c r="L12" s="99"/>
      <c r="O12" s="75"/>
      <c r="P12" s="75"/>
    </row>
    <row r="13" spans="1:18" ht="36.950000000000003" customHeight="1">
      <c r="A13" s="139" t="s">
        <v>9</v>
      </c>
      <c r="B13" s="141" t="s">
        <v>9</v>
      </c>
      <c r="C13" s="31" t="s">
        <v>10</v>
      </c>
      <c r="D13" s="20">
        <v>10000</v>
      </c>
      <c r="E13" s="83">
        <v>5000</v>
      </c>
      <c r="F13" s="20">
        <f t="shared" si="0"/>
        <v>-5000</v>
      </c>
      <c r="G13" s="30" t="s">
        <v>84</v>
      </c>
      <c r="J13" s="100"/>
      <c r="K13" s="14"/>
      <c r="L13" s="14"/>
    </row>
    <row r="14" spans="1:18" ht="36.950000000000003" customHeight="1" thickBot="1">
      <c r="A14" s="140"/>
      <c r="B14" s="142"/>
      <c r="C14" s="32" t="s">
        <v>11</v>
      </c>
      <c r="D14" s="26">
        <v>480000</v>
      </c>
      <c r="E14" s="84">
        <v>480000</v>
      </c>
      <c r="F14" s="26">
        <f t="shared" si="0"/>
        <v>0</v>
      </c>
      <c r="G14" s="43"/>
      <c r="J14" s="14"/>
      <c r="K14" s="14"/>
      <c r="L14" s="14"/>
    </row>
    <row r="15" spans="1:18" ht="30" customHeight="1" thickBot="1">
      <c r="A15" s="136" t="s">
        <v>40</v>
      </c>
      <c r="B15" s="137"/>
      <c r="C15" s="138"/>
      <c r="D15" s="44">
        <f>SUM(D6:D14)</f>
        <v>92637180</v>
      </c>
      <c r="E15" s="45">
        <f>SUM(E6:E14)</f>
        <v>82934360</v>
      </c>
      <c r="F15" s="45">
        <f t="shared" si="0"/>
        <v>-9702820</v>
      </c>
      <c r="G15" s="46"/>
      <c r="K15" s="14"/>
      <c r="L15" s="14"/>
    </row>
    <row r="18" spans="4:10">
      <c r="D18" s="6"/>
      <c r="G18" s="6"/>
    </row>
    <row r="19" spans="4:10">
      <c r="G19" s="99"/>
      <c r="H19" s="99"/>
      <c r="I19" s="99"/>
      <c r="J19" s="99"/>
    </row>
    <row r="20" spans="4:10">
      <c r="G20" s="6"/>
      <c r="I20" s="5"/>
    </row>
    <row r="21" spans="4:10">
      <c r="J21" s="6"/>
    </row>
  </sheetData>
  <mergeCells count="15">
    <mergeCell ref="A1:G1"/>
    <mergeCell ref="A3:C3"/>
    <mergeCell ref="F3:F5"/>
    <mergeCell ref="G3:G5"/>
    <mergeCell ref="A4:A5"/>
    <mergeCell ref="B4:B5"/>
    <mergeCell ref="C4:C5"/>
    <mergeCell ref="D4:D5"/>
    <mergeCell ref="E4:E5"/>
    <mergeCell ref="A2:C2"/>
    <mergeCell ref="A15:C15"/>
    <mergeCell ref="A13:A14"/>
    <mergeCell ref="B13:B14"/>
    <mergeCell ref="A7:A10"/>
    <mergeCell ref="B7:B10"/>
  </mergeCells>
  <phoneticPr fontId="4" type="noConversion"/>
  <printOptions horizontalCentered="1"/>
  <pageMargins left="0.14000000000000001" right="0.12" top="1.02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J5" sqref="J5"/>
    </sheetView>
  </sheetViews>
  <sheetFormatPr defaultRowHeight="16.5"/>
  <cols>
    <col min="1" max="1" width="5.25" customWidth="1"/>
    <col min="2" max="2" width="7.25" customWidth="1"/>
    <col min="3" max="3" width="12.875" customWidth="1"/>
    <col min="4" max="5" width="11.125" customWidth="1"/>
    <col min="6" max="6" width="10.5" customWidth="1"/>
    <col min="7" max="7" width="35.875" customWidth="1"/>
    <col min="13" max="13" width="27.625" customWidth="1"/>
  </cols>
  <sheetData>
    <row r="1" spans="1:7" ht="25.5" customHeight="1">
      <c r="A1" s="185" t="s">
        <v>62</v>
      </c>
      <c r="B1" s="185"/>
      <c r="C1" s="185"/>
      <c r="D1" s="185"/>
      <c r="E1" s="185"/>
      <c r="F1" s="185"/>
      <c r="G1" s="185"/>
    </row>
    <row r="2" spans="1:7">
      <c r="A2" s="185"/>
      <c r="B2" s="185"/>
      <c r="C2" s="185"/>
      <c r="D2" s="185"/>
      <c r="E2" s="185"/>
      <c r="F2" s="185"/>
      <c r="G2" s="185"/>
    </row>
    <row r="3" spans="1:7" ht="17.25" thickBot="1"/>
    <row r="4" spans="1:7">
      <c r="A4" s="171" t="s">
        <v>36</v>
      </c>
      <c r="B4" s="173" t="s">
        <v>1</v>
      </c>
      <c r="C4" s="175" t="s">
        <v>2</v>
      </c>
      <c r="D4" s="12" t="s">
        <v>65</v>
      </c>
      <c r="E4" s="12" t="s">
        <v>65</v>
      </c>
      <c r="F4" s="102" t="s">
        <v>74</v>
      </c>
      <c r="G4" s="177" t="s">
        <v>44</v>
      </c>
    </row>
    <row r="5" spans="1:7">
      <c r="A5" s="172"/>
      <c r="B5" s="174"/>
      <c r="C5" s="176"/>
      <c r="D5" s="13" t="s">
        <v>66</v>
      </c>
      <c r="E5" s="13" t="s">
        <v>57</v>
      </c>
      <c r="F5" s="103" t="s">
        <v>34</v>
      </c>
      <c r="G5" s="178"/>
    </row>
    <row r="6" spans="1:7" ht="30" customHeight="1">
      <c r="A6" s="164" t="s">
        <v>35</v>
      </c>
      <c r="B6" s="166" t="s">
        <v>15</v>
      </c>
      <c r="C6" s="19" t="s">
        <v>16</v>
      </c>
      <c r="D6" s="88">
        <v>46414000</v>
      </c>
      <c r="E6" s="88">
        <v>46413200</v>
      </c>
      <c r="F6" s="88">
        <f>E6-D6</f>
        <v>-800</v>
      </c>
      <c r="G6" s="9" t="s">
        <v>89</v>
      </c>
    </row>
    <row r="7" spans="1:7" ht="30" customHeight="1">
      <c r="A7" s="165"/>
      <c r="B7" s="167"/>
      <c r="C7" s="85" t="s">
        <v>69</v>
      </c>
      <c r="D7" s="88">
        <v>550000</v>
      </c>
      <c r="E7" s="88">
        <v>550000</v>
      </c>
      <c r="F7" s="88">
        <f t="shared" ref="F7:F25" si="0">E7-D7</f>
        <v>0</v>
      </c>
      <c r="G7" s="9"/>
    </row>
    <row r="8" spans="1:7" ht="30" customHeight="1">
      <c r="A8" s="165"/>
      <c r="B8" s="167"/>
      <c r="C8" s="86" t="s">
        <v>70</v>
      </c>
      <c r="D8" s="88">
        <v>6070000</v>
      </c>
      <c r="E8" s="88">
        <v>6074060</v>
      </c>
      <c r="F8" s="88">
        <f t="shared" si="0"/>
        <v>4060</v>
      </c>
      <c r="G8" s="9" t="s">
        <v>93</v>
      </c>
    </row>
    <row r="9" spans="1:7" ht="30" customHeight="1">
      <c r="A9" s="165"/>
      <c r="B9" s="167"/>
      <c r="C9" s="86" t="s">
        <v>71</v>
      </c>
      <c r="D9" s="89">
        <v>4653000</v>
      </c>
      <c r="E9" s="89">
        <v>4652280</v>
      </c>
      <c r="F9" s="88">
        <f t="shared" si="0"/>
        <v>-720</v>
      </c>
      <c r="G9" s="9" t="s">
        <v>93</v>
      </c>
    </row>
    <row r="10" spans="1:7" ht="30" customHeight="1">
      <c r="A10" s="165"/>
      <c r="B10" s="167"/>
      <c r="C10" s="19" t="s">
        <v>80</v>
      </c>
      <c r="D10" s="88">
        <v>4808000</v>
      </c>
      <c r="E10" s="88">
        <v>4807490</v>
      </c>
      <c r="F10" s="88">
        <f t="shared" si="0"/>
        <v>-510</v>
      </c>
      <c r="G10" s="9" t="s">
        <v>93</v>
      </c>
    </row>
    <row r="11" spans="1:7" ht="30" customHeight="1">
      <c r="A11" s="165"/>
      <c r="B11" s="167"/>
      <c r="C11" s="78" t="s">
        <v>45</v>
      </c>
      <c r="D11" s="90">
        <v>5950000</v>
      </c>
      <c r="E11" s="90">
        <v>5659680</v>
      </c>
      <c r="F11" s="88">
        <f t="shared" si="0"/>
        <v>-290320</v>
      </c>
      <c r="G11" s="77" t="s">
        <v>94</v>
      </c>
    </row>
    <row r="12" spans="1:7" ht="30" customHeight="1">
      <c r="A12" s="165"/>
      <c r="B12" s="168"/>
      <c r="C12" s="19" t="s">
        <v>42</v>
      </c>
      <c r="D12" s="70">
        <v>100000</v>
      </c>
      <c r="E12" s="88">
        <v>100000</v>
      </c>
      <c r="F12" s="88">
        <f t="shared" si="0"/>
        <v>0</v>
      </c>
      <c r="G12" s="47"/>
    </row>
    <row r="13" spans="1:7" ht="30" customHeight="1">
      <c r="A13" s="165"/>
      <c r="B13" s="169" t="s">
        <v>19</v>
      </c>
      <c r="C13" s="19" t="s">
        <v>46</v>
      </c>
      <c r="D13" s="70">
        <v>3700000</v>
      </c>
      <c r="E13" s="88">
        <v>2308000</v>
      </c>
      <c r="F13" s="88">
        <f t="shared" si="0"/>
        <v>-1392000</v>
      </c>
      <c r="G13" s="9" t="s">
        <v>95</v>
      </c>
    </row>
    <row r="14" spans="1:7" ht="30" customHeight="1">
      <c r="A14" s="165"/>
      <c r="B14" s="170"/>
      <c r="C14" s="19" t="s">
        <v>21</v>
      </c>
      <c r="D14" s="70">
        <v>2400000</v>
      </c>
      <c r="E14" s="88">
        <v>3308620</v>
      </c>
      <c r="F14" s="28">
        <f t="shared" si="0"/>
        <v>908620</v>
      </c>
      <c r="G14" s="9" t="s">
        <v>88</v>
      </c>
    </row>
    <row r="15" spans="1:7" ht="30" customHeight="1">
      <c r="A15" s="165"/>
      <c r="B15" s="170"/>
      <c r="C15" s="19" t="s">
        <v>22</v>
      </c>
      <c r="D15" s="70">
        <v>1700000</v>
      </c>
      <c r="E15" s="88">
        <v>1200000</v>
      </c>
      <c r="F15" s="28">
        <f t="shared" si="0"/>
        <v>-500000</v>
      </c>
      <c r="G15" s="9" t="s">
        <v>60</v>
      </c>
    </row>
    <row r="16" spans="1:7" ht="30" customHeight="1">
      <c r="A16" s="165"/>
      <c r="B16" s="170"/>
      <c r="C16" s="19" t="s">
        <v>23</v>
      </c>
      <c r="D16" s="70">
        <v>300000</v>
      </c>
      <c r="E16" s="88">
        <v>523830</v>
      </c>
      <c r="F16" s="28">
        <f t="shared" si="0"/>
        <v>223830</v>
      </c>
      <c r="G16" s="9" t="s">
        <v>61</v>
      </c>
    </row>
    <row r="17" spans="1:7" s="5" customFormat="1" ht="30" customHeight="1">
      <c r="A17" s="108"/>
      <c r="B17" s="109"/>
      <c r="C17" s="19" t="s">
        <v>85</v>
      </c>
      <c r="D17" s="94">
        <v>700000</v>
      </c>
      <c r="E17" s="90">
        <v>0</v>
      </c>
      <c r="F17" s="28">
        <f t="shared" si="0"/>
        <v>-700000</v>
      </c>
      <c r="G17" s="9"/>
    </row>
    <row r="18" spans="1:7" ht="30" customHeight="1">
      <c r="A18" s="179" t="s">
        <v>79</v>
      </c>
      <c r="B18" s="166" t="s">
        <v>25</v>
      </c>
      <c r="C18" s="19" t="s">
        <v>26</v>
      </c>
      <c r="D18" s="91">
        <v>2200000</v>
      </c>
      <c r="E18" s="91">
        <v>500000</v>
      </c>
      <c r="F18" s="28">
        <f t="shared" si="0"/>
        <v>-1700000</v>
      </c>
      <c r="G18" s="9"/>
    </row>
    <row r="19" spans="1:7" ht="30" customHeight="1">
      <c r="A19" s="180"/>
      <c r="B19" s="168"/>
      <c r="C19" s="19" t="s">
        <v>47</v>
      </c>
      <c r="D19" s="92">
        <v>2500000</v>
      </c>
      <c r="E19" s="92">
        <v>500000</v>
      </c>
      <c r="F19" s="28">
        <f t="shared" si="0"/>
        <v>-2000000</v>
      </c>
      <c r="G19" s="9"/>
    </row>
    <row r="20" spans="1:7" ht="30" customHeight="1">
      <c r="A20" s="179" t="s">
        <v>37</v>
      </c>
      <c r="B20" s="166" t="s">
        <v>19</v>
      </c>
      <c r="C20" s="21" t="s">
        <v>29</v>
      </c>
      <c r="D20" s="111">
        <v>4000000</v>
      </c>
      <c r="E20" s="91">
        <v>4000000</v>
      </c>
      <c r="F20" s="95">
        <f t="shared" si="0"/>
        <v>0</v>
      </c>
      <c r="G20" s="10"/>
    </row>
    <row r="21" spans="1:7" ht="30" customHeight="1">
      <c r="A21" s="181"/>
      <c r="B21" s="167"/>
      <c r="C21" s="33" t="s">
        <v>30</v>
      </c>
      <c r="D21" s="93">
        <v>1093000</v>
      </c>
      <c r="E21" s="93">
        <v>200000</v>
      </c>
      <c r="F21" s="95">
        <f t="shared" si="0"/>
        <v>-893000</v>
      </c>
      <c r="G21" s="61"/>
    </row>
    <row r="22" spans="1:7" ht="30" customHeight="1">
      <c r="A22" s="181"/>
      <c r="B22" s="62" t="s">
        <v>39</v>
      </c>
      <c r="C22" s="78" t="s">
        <v>31</v>
      </c>
      <c r="D22" s="94">
        <v>4639180</v>
      </c>
      <c r="E22" s="94">
        <v>1934200</v>
      </c>
      <c r="F22" s="95">
        <f t="shared" si="0"/>
        <v>-2704980</v>
      </c>
      <c r="G22" s="60" t="s">
        <v>90</v>
      </c>
    </row>
    <row r="23" spans="1:7" ht="30" customHeight="1">
      <c r="A23" s="105"/>
      <c r="B23" s="104"/>
      <c r="C23" s="78" t="s">
        <v>72</v>
      </c>
      <c r="D23" s="79">
        <v>853000</v>
      </c>
      <c r="E23" s="79">
        <v>200000</v>
      </c>
      <c r="F23" s="95">
        <f t="shared" si="0"/>
        <v>-653000</v>
      </c>
      <c r="G23" s="60" t="s">
        <v>78</v>
      </c>
    </row>
    <row r="24" spans="1:7" ht="30" customHeight="1" thickBot="1">
      <c r="A24" s="87" t="s">
        <v>73</v>
      </c>
      <c r="B24" s="87" t="s">
        <v>73</v>
      </c>
      <c r="C24" s="48" t="s">
        <v>33</v>
      </c>
      <c r="D24" s="49">
        <v>7000</v>
      </c>
      <c r="E24" s="50">
        <v>3000</v>
      </c>
      <c r="F24" s="101">
        <f t="shared" si="0"/>
        <v>-4000</v>
      </c>
      <c r="G24" s="51" t="s">
        <v>92</v>
      </c>
    </row>
    <row r="25" spans="1:7" ht="30" customHeight="1" thickBot="1">
      <c r="A25" s="182" t="s">
        <v>40</v>
      </c>
      <c r="B25" s="183"/>
      <c r="C25" s="184"/>
      <c r="D25" s="22">
        <f>SUM(D6:D24)</f>
        <v>92637180</v>
      </c>
      <c r="E25" s="23">
        <f>SUM(E6:E24)</f>
        <v>82934360</v>
      </c>
      <c r="F25" s="110">
        <f t="shared" si="0"/>
        <v>-9702820</v>
      </c>
      <c r="G25" s="8"/>
    </row>
  </sheetData>
  <mergeCells count="13">
    <mergeCell ref="A18:A19"/>
    <mergeCell ref="B18:B19"/>
    <mergeCell ref="A20:A22"/>
    <mergeCell ref="B20:B21"/>
    <mergeCell ref="A25:C25"/>
    <mergeCell ref="A6:A16"/>
    <mergeCell ref="B6:B12"/>
    <mergeCell ref="B13:B16"/>
    <mergeCell ref="A4:A5"/>
    <mergeCell ref="B4:B5"/>
    <mergeCell ref="C4:C5"/>
    <mergeCell ref="G4:G5"/>
    <mergeCell ref="A1:G2"/>
  </mergeCells>
  <phoneticPr fontId="4" type="noConversion"/>
  <pageMargins left="0.11811023622047245" right="0.12" top="0.7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2022년 2차 추경 총괄예산안</vt:lpstr>
      <vt:lpstr>2022년 2차 추경 세입예산안</vt:lpstr>
      <vt:lpstr>2022년 2차 추경 세출 예산안</vt:lpstr>
      <vt:lpstr>'2022년 2차 추경 총괄예산안'!Print_Area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밀알</dc:creator>
  <cp:lastModifiedBy>admin</cp:lastModifiedBy>
  <cp:lastPrinted>2022-12-27T07:30:50Z</cp:lastPrinted>
  <dcterms:created xsi:type="dcterms:W3CDTF">2016-12-12T18:04:21Z</dcterms:created>
  <dcterms:modified xsi:type="dcterms:W3CDTF">2022-12-27T07:37:01Z</dcterms:modified>
</cp:coreProperties>
</file>