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845" yWindow="-180" windowWidth="18120" windowHeight="12555"/>
  </bookViews>
  <sheets>
    <sheet name="2023년  총괄예산안" sheetId="1" r:id="rId1"/>
    <sheet name="2023년 세입예산안" sheetId="2" r:id="rId2"/>
    <sheet name="2023년 세출 예산안" sheetId="4" r:id="rId3"/>
  </sheets>
  <definedNames>
    <definedName name="_xlnm.Print_Area" localSheetId="0">'2023년  총괄예산안'!$A$1:$L$23</definedName>
  </definedNames>
  <calcPr calcId="124519"/>
</workbook>
</file>

<file path=xl/calcChain.xml><?xml version="1.0" encoding="utf-8"?>
<calcChain xmlns="http://schemas.openxmlformats.org/spreadsheetml/2006/main">
  <c r="K11" i="1"/>
  <c r="K12"/>
  <c r="K13"/>
  <c r="K14"/>
  <c r="K15"/>
  <c r="K16"/>
  <c r="K17"/>
  <c r="K18"/>
  <c r="K19"/>
  <c r="K20"/>
  <c r="K21"/>
  <c r="K10"/>
  <c r="K9"/>
  <c r="K8"/>
  <c r="K6"/>
  <c r="E10"/>
  <c r="J21"/>
  <c r="J20"/>
  <c r="J19"/>
  <c r="J18"/>
  <c r="J17"/>
  <c r="J16"/>
  <c r="J15"/>
  <c r="J14"/>
  <c r="J13"/>
  <c r="J12"/>
  <c r="J11"/>
  <c r="J10"/>
  <c r="J22" l="1"/>
  <c r="D24" i="4"/>
  <c r="D15" i="2"/>
  <c r="E11" i="1"/>
  <c r="E24" i="4" l="1"/>
  <c r="F23"/>
  <c r="F22"/>
  <c r="F21"/>
  <c r="F20"/>
  <c r="F19"/>
  <c r="F18"/>
  <c r="F17"/>
  <c r="F16"/>
  <c r="F15"/>
  <c r="F14"/>
  <c r="F13"/>
  <c r="F12"/>
  <c r="F11"/>
  <c r="F10"/>
  <c r="F9"/>
  <c r="F8"/>
  <c r="F7"/>
  <c r="F6"/>
  <c r="F24" l="1"/>
  <c r="L7" i="1"/>
  <c r="L9"/>
  <c r="L20"/>
  <c r="L10"/>
  <c r="L6"/>
  <c r="E14"/>
  <c r="E13"/>
  <c r="E12"/>
  <c r="E9"/>
  <c r="E8"/>
  <c r="E7"/>
  <c r="E6"/>
  <c r="D14"/>
  <c r="D13"/>
  <c r="D12"/>
  <c r="D11"/>
  <c r="D8"/>
  <c r="D7"/>
  <c r="D6"/>
  <c r="F6" i="2"/>
  <c r="L8" i="1" l="1"/>
  <c r="L12"/>
  <c r="L15"/>
  <c r="L11"/>
  <c r="L18"/>
  <c r="L21"/>
  <c r="L14"/>
  <c r="L17"/>
  <c r="L19"/>
  <c r="L13"/>
  <c r="L16"/>
  <c r="L22" l="1"/>
  <c r="F10"/>
  <c r="F9"/>
  <c r="F10" i="2" l="1"/>
  <c r="F9"/>
  <c r="F8"/>
  <c r="F7"/>
  <c r="K22" i="1" l="1"/>
  <c r="E15" i="2" l="1"/>
  <c r="F11" l="1"/>
  <c r="F12"/>
  <c r="F13"/>
  <c r="F14"/>
  <c r="D15" i="1"/>
  <c r="F15" i="2" l="1"/>
  <c r="F7" i="1" l="1"/>
  <c r="F8"/>
  <c r="F11"/>
  <c r="F12"/>
  <c r="F13"/>
  <c r="F14"/>
  <c r="F6"/>
  <c r="E15"/>
  <c r="F15" l="1"/>
</calcChain>
</file>

<file path=xl/sharedStrings.xml><?xml version="1.0" encoding="utf-8"?>
<sst xmlns="http://schemas.openxmlformats.org/spreadsheetml/2006/main" count="155" uniqueCount="104">
  <si>
    <t>관</t>
  </si>
  <si>
    <t>항</t>
  </si>
  <si>
    <t>목</t>
  </si>
  <si>
    <t>입소비용수입</t>
  </si>
  <si>
    <t>보조금수입</t>
  </si>
  <si>
    <t>후원금수입</t>
  </si>
  <si>
    <t>지정후원금</t>
  </si>
  <si>
    <t>이월금</t>
  </si>
  <si>
    <t>전년도이월금</t>
  </si>
  <si>
    <t>잡수입</t>
  </si>
  <si>
    <t>기타예금이자수입</t>
  </si>
  <si>
    <t>기타잡수입</t>
  </si>
  <si>
    <t>세 입</t>
  </si>
  <si>
    <t>세 출</t>
  </si>
  <si>
    <t>사무비</t>
  </si>
  <si>
    <t>인건비</t>
  </si>
  <si>
    <t>급여</t>
  </si>
  <si>
    <t>제수당</t>
  </si>
  <si>
    <t>퇴직금 및 퇴직적립금</t>
  </si>
  <si>
    <t>운영비</t>
  </si>
  <si>
    <t>수용비 및 수수료</t>
  </si>
  <si>
    <t>공공요금</t>
  </si>
  <si>
    <t>제세공과금</t>
  </si>
  <si>
    <t>차량비</t>
  </si>
  <si>
    <t>재산조성비</t>
  </si>
  <si>
    <t>시설비</t>
  </si>
  <si>
    <t>자산취득비</t>
  </si>
  <si>
    <t>시설장비유지비</t>
  </si>
  <si>
    <t>사업비</t>
  </si>
  <si>
    <t>생계비</t>
  </si>
  <si>
    <t>수용기관경비</t>
  </si>
  <si>
    <t>사회심리 재활 사업비</t>
  </si>
  <si>
    <t>예비비 및 기타</t>
  </si>
  <si>
    <t>반환금</t>
  </si>
  <si>
    <t>금액</t>
  </si>
  <si>
    <t>사
무
비</t>
    <phoneticPr fontId="4" type="noConversion"/>
  </si>
  <si>
    <t>관</t>
    <phoneticPr fontId="4" type="noConversion"/>
  </si>
  <si>
    <t>사
업
비</t>
    <phoneticPr fontId="4" type="noConversion"/>
  </si>
  <si>
    <t xml:space="preserve">과 목 </t>
    <phoneticPr fontId="4" type="noConversion"/>
  </si>
  <si>
    <t>사업비</t>
    <phoneticPr fontId="4" type="noConversion"/>
  </si>
  <si>
    <t>총 계</t>
    <phoneticPr fontId="4" type="noConversion"/>
  </si>
  <si>
    <t>증감액(B-A)</t>
    <phoneticPr fontId="4" type="noConversion"/>
  </si>
  <si>
    <t>기타후생경비</t>
    <phoneticPr fontId="4" type="noConversion"/>
  </si>
  <si>
    <t>공공요금</t>
    <phoneticPr fontId="4" type="noConversion"/>
  </si>
  <si>
    <t>내역</t>
    <phoneticPr fontId="4" type="noConversion"/>
  </si>
  <si>
    <t>사회보험
부담금</t>
    <phoneticPr fontId="4" type="noConversion"/>
  </si>
  <si>
    <t>수용비 및 
수수료</t>
    <phoneticPr fontId="4" type="noConversion"/>
  </si>
  <si>
    <t>시설장비
유지비</t>
    <phoneticPr fontId="4" type="noConversion"/>
  </si>
  <si>
    <t>입소자
부담금수입</t>
    <phoneticPr fontId="4" type="noConversion"/>
  </si>
  <si>
    <t>입소비용수입</t>
    <phoneticPr fontId="4" type="noConversion"/>
  </si>
  <si>
    <t>보조금수입</t>
    <phoneticPr fontId="4" type="noConversion"/>
  </si>
  <si>
    <t>기타
후생경비</t>
    <phoneticPr fontId="4" type="noConversion"/>
  </si>
  <si>
    <t>수용기관
경비</t>
    <phoneticPr fontId="4" type="noConversion"/>
  </si>
  <si>
    <t>사회심리 
재활사업비</t>
    <phoneticPr fontId="4" type="noConversion"/>
  </si>
  <si>
    <t>시군구보조금
(인건비)</t>
    <phoneticPr fontId="4" type="noConversion"/>
  </si>
  <si>
    <t>시군구보조금
(운영비)</t>
    <phoneticPr fontId="4" type="noConversion"/>
  </si>
  <si>
    <t>시군구보조금
(복지점수)</t>
    <phoneticPr fontId="4" type="noConversion"/>
  </si>
  <si>
    <t>2차추경(B)</t>
    <phoneticPr fontId="4" type="noConversion"/>
  </si>
  <si>
    <t>증감액(A-B)</t>
    <phoneticPr fontId="4" type="noConversion"/>
  </si>
  <si>
    <t>2차 추경(B)</t>
    <phoneticPr fontId="4" type="noConversion"/>
  </si>
  <si>
    <t>자동차보험, 신원보증보험,한장협회비 등</t>
    <phoneticPr fontId="4" type="noConversion"/>
  </si>
  <si>
    <t>주유비, 세차비, 차량정비 등</t>
    <phoneticPr fontId="4" type="noConversion"/>
  </si>
  <si>
    <t>2022년</t>
    <phoneticPr fontId="4" type="noConversion"/>
  </si>
  <si>
    <t>1차추경(A)</t>
    <phoneticPr fontId="4" type="noConversion"/>
  </si>
  <si>
    <t>시군구보조금
(급량비)</t>
    <phoneticPr fontId="4" type="noConversion"/>
  </si>
  <si>
    <t>전년도 이월금</t>
    <phoneticPr fontId="4" type="noConversion"/>
  </si>
  <si>
    <t>제수당(급량비)</t>
    <phoneticPr fontId="4" type="noConversion"/>
  </si>
  <si>
    <t>제수당(시간외)</t>
    <phoneticPr fontId="4" type="noConversion"/>
  </si>
  <si>
    <t>제수당(명절)</t>
    <phoneticPr fontId="4" type="noConversion"/>
  </si>
  <si>
    <t>직원교육</t>
    <phoneticPr fontId="4" type="noConversion"/>
  </si>
  <si>
    <t>예비비및기타</t>
    <phoneticPr fontId="4" type="noConversion"/>
  </si>
  <si>
    <t>증감(B-A)</t>
    <phoneticPr fontId="4" type="noConversion"/>
  </si>
  <si>
    <t>1차 추경(A)</t>
    <phoneticPr fontId="4" type="noConversion"/>
  </si>
  <si>
    <t>시군구보조금
(급량비)</t>
    <phoneticPr fontId="4" type="noConversion"/>
  </si>
  <si>
    <t>시군구보조금
(복지점수)</t>
    <phoneticPr fontId="4" type="noConversion"/>
  </si>
  <si>
    <t>필수교육 등 무료교육 위주로 수강함</t>
    <phoneticPr fontId="4" type="noConversion"/>
  </si>
  <si>
    <t>재산
조정비</t>
    <phoneticPr fontId="4" type="noConversion"/>
  </si>
  <si>
    <t>퇴직금 및 
퇴직적립금</t>
    <phoneticPr fontId="4" type="noConversion"/>
  </si>
  <si>
    <t>보조금과 자부담 이자 수입</t>
    <phoneticPr fontId="4" type="noConversion"/>
  </si>
  <si>
    <t>사업비</t>
    <phoneticPr fontId="4" type="noConversion"/>
  </si>
  <si>
    <t>직원교육비</t>
    <phoneticPr fontId="4" type="noConversion"/>
  </si>
  <si>
    <t>전기요금 등 공공요금 증액 편성함</t>
    <phoneticPr fontId="4" type="noConversion"/>
  </si>
  <si>
    <t xml:space="preserve">여행, 외식, 생일등 </t>
    <phoneticPr fontId="4" type="noConversion"/>
  </si>
  <si>
    <t>보조금 이자 반납</t>
    <phoneticPr fontId="4" type="noConversion"/>
  </si>
  <si>
    <t>실제 지출액 맞춰 감액 편성</t>
    <phoneticPr fontId="4" type="noConversion"/>
  </si>
  <si>
    <t>2023년 인천밀알장애인공동생활가정 예산안</t>
    <phoneticPr fontId="4" type="noConversion"/>
  </si>
  <si>
    <t>2차추경(A)</t>
    <phoneticPr fontId="4" type="noConversion"/>
  </si>
  <si>
    <t>2023년</t>
    <phoneticPr fontId="4" type="noConversion"/>
  </si>
  <si>
    <t>본예산(B)</t>
    <phoneticPr fontId="4" type="noConversion"/>
  </si>
  <si>
    <t>2023년 인천밀알장애인공동생활가정 세입 예산안</t>
    <phoneticPr fontId="4" type="noConversion"/>
  </si>
  <si>
    <t>4명*250,000원</t>
    <phoneticPr fontId="4" type="noConversion"/>
  </si>
  <si>
    <t>21호봉 8회, 22호봉 4회</t>
    <phoneticPr fontId="4" type="noConversion"/>
  </si>
  <si>
    <t>202,000원*4*12월</t>
    <phoneticPr fontId="4" type="noConversion"/>
  </si>
  <si>
    <t>50,000원*12월</t>
    <phoneticPr fontId="4" type="noConversion"/>
  </si>
  <si>
    <t>100,000원*2회</t>
    <phoneticPr fontId="4" type="noConversion"/>
  </si>
  <si>
    <t>공동모금회, 학산재단</t>
    <phoneticPr fontId="4" type="noConversion"/>
  </si>
  <si>
    <t>21호봉 8개월, 22호봉 4개월</t>
    <phoneticPr fontId="4" type="noConversion"/>
  </si>
  <si>
    <t>(급여+급량비)*1.5*18시간/209</t>
    <phoneticPr fontId="4" type="noConversion"/>
  </si>
  <si>
    <t>21호봉*60%  22호봉*60%</t>
    <phoneticPr fontId="4" type="noConversion"/>
  </si>
  <si>
    <t>(급여+급량비+시간외+명절)/12</t>
    <phoneticPr fontId="4" type="noConversion"/>
  </si>
  <si>
    <t>사회보험</t>
    <phoneticPr fontId="4" type="noConversion"/>
  </si>
  <si>
    <t>붙박이장 설치</t>
    <phoneticPr fontId="4" type="noConversion"/>
  </si>
  <si>
    <t>이사비용</t>
    <phoneticPr fontId="4" type="noConversion"/>
  </si>
  <si>
    <t xml:space="preserve">   2023년 인천밀알장애인공동생활가정 예산안 총괄표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</si>
</sst>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#,##0_ "/>
  </numFmts>
  <fonts count="20">
    <font>
      <sz val="11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b/>
      <sz val="14"/>
      <color rgb="FF000000"/>
      <name val="한컴 윤고딕 240"/>
      <family val="1"/>
      <charset val="129"/>
    </font>
    <font>
      <sz val="10"/>
      <color rgb="FF000000"/>
      <name val="한컴 윤고딕 230"/>
      <family val="1"/>
      <charset val="129"/>
    </font>
    <font>
      <sz val="8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b/>
      <sz val="11"/>
      <color theme="1"/>
      <name val="맑은 고딕"/>
      <family val="2"/>
      <charset val="129"/>
      <scheme val="minor"/>
    </font>
    <font>
      <b/>
      <sz val="9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rgb="FF282828"/>
      <name val="굴림체"/>
      <family val="3"/>
      <charset val="129"/>
    </font>
    <font>
      <b/>
      <sz val="20"/>
      <color rgb="FF000000"/>
      <name val="한컴 윤고딕 240"/>
      <family val="1"/>
      <charset val="129"/>
    </font>
    <font>
      <sz val="10"/>
      <color rgb="FF000000"/>
      <name val="굴림체"/>
      <family val="1"/>
      <charset val="129"/>
    </font>
    <font>
      <b/>
      <sz val="20"/>
      <color rgb="FF000000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rgb="FF000000"/>
      <name val="굴림체"/>
      <family val="3"/>
      <charset val="129"/>
    </font>
    <font>
      <sz val="10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9"/>
      <name val="굴림체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20"/>
      <color theme="1"/>
      <name val="굴림체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5" fillId="6" borderId="23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7" fillId="5" borderId="27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41" fontId="0" fillId="0" borderId="0" xfId="1" applyFo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center" vertical="center" wrapText="1"/>
    </xf>
    <xf numFmtId="176" fontId="8" fillId="6" borderId="14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3" fontId="8" fillId="4" borderId="19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right" vertical="center" wrapText="1"/>
    </xf>
    <xf numFmtId="3" fontId="8" fillId="4" borderId="18" xfId="0" applyNumberFormat="1" applyFont="1" applyFill="1" applyBorder="1" applyAlignment="1">
      <alignment horizontal="right" vertical="center" wrapText="1"/>
    </xf>
    <xf numFmtId="0" fontId="8" fillId="4" borderId="3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center" vertical="center" wrapText="1"/>
    </xf>
    <xf numFmtId="3" fontId="8" fillId="4" borderId="20" xfId="0" applyNumberFormat="1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3" fontId="8" fillId="0" borderId="37" xfId="0" applyNumberFormat="1" applyFont="1" applyFill="1" applyBorder="1" applyAlignment="1">
      <alignment vertical="center" wrapText="1"/>
    </xf>
    <xf numFmtId="3" fontId="8" fillId="0" borderId="40" xfId="0" applyNumberFormat="1" applyFont="1" applyFill="1" applyBorder="1" applyAlignment="1">
      <alignment vertical="center" wrapText="1"/>
    </xf>
    <xf numFmtId="0" fontId="14" fillId="0" borderId="34" xfId="0" applyFont="1" applyFill="1" applyBorder="1" applyAlignment="1">
      <alignment horizontal="left" vertical="center" wrapText="1"/>
    </xf>
    <xf numFmtId="0" fontId="8" fillId="4" borderId="42" xfId="0" applyFont="1" applyFill="1" applyBorder="1" applyAlignment="1">
      <alignment horizontal="left" vertical="center" wrapText="1"/>
    </xf>
    <xf numFmtId="3" fontId="5" fillId="7" borderId="43" xfId="0" applyNumberFormat="1" applyFont="1" applyFill="1" applyBorder="1" applyAlignment="1">
      <alignment horizontal="right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45" xfId="0" applyFont="1" applyFill="1" applyBorder="1" applyAlignment="1">
      <alignment horizontal="center" vertical="center" wrapText="1"/>
    </xf>
    <xf numFmtId="176" fontId="8" fillId="4" borderId="45" xfId="0" applyNumberFormat="1" applyFont="1" applyFill="1" applyBorder="1" applyAlignment="1">
      <alignment horizontal="right" vertical="center" wrapText="1"/>
    </xf>
    <xf numFmtId="0" fontId="8" fillId="4" borderId="46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0" fillId="0" borderId="54" xfId="0" applyBorder="1">
      <alignment vertical="center"/>
    </xf>
    <xf numFmtId="0" fontId="0" fillId="0" borderId="0" xfId="0" applyBorder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8" fillId="4" borderId="24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vertical="center" wrapText="1"/>
    </xf>
    <xf numFmtId="41" fontId="5" fillId="4" borderId="1" xfId="0" applyNumberFormat="1" applyFont="1" applyFill="1" applyBorder="1" applyAlignment="1">
      <alignment horizontal="right" vertical="center" wrapText="1"/>
    </xf>
    <xf numFmtId="41" fontId="17" fillId="2" borderId="1" xfId="0" applyNumberFormat="1" applyFont="1" applyFill="1" applyBorder="1" applyAlignment="1">
      <alignment horizontal="right" vertical="center" wrapText="1"/>
    </xf>
    <xf numFmtId="41" fontId="5" fillId="4" borderId="1" xfId="1" applyNumberFormat="1" applyFont="1" applyFill="1" applyBorder="1" applyAlignment="1">
      <alignment horizontal="right" vertical="center" wrapText="1"/>
    </xf>
    <xf numFmtId="41" fontId="1" fillId="4" borderId="1" xfId="0" applyNumberFormat="1" applyFont="1" applyFill="1" applyBorder="1" applyAlignment="1">
      <alignment horizontal="right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41" fontId="5" fillId="6" borderId="1" xfId="0" applyNumberFormat="1" applyFont="1" applyFill="1" applyBorder="1" applyAlignment="1">
      <alignment horizontal="right" vertical="center" wrapText="1"/>
    </xf>
    <xf numFmtId="41" fontId="5" fillId="6" borderId="1" xfId="0" applyNumberFormat="1" applyFont="1" applyFill="1" applyBorder="1" applyAlignment="1">
      <alignment horizontal="center" vertical="center" wrapText="1"/>
    </xf>
    <xf numFmtId="41" fontId="8" fillId="4" borderId="1" xfId="0" applyNumberFormat="1" applyFont="1" applyFill="1" applyBorder="1" applyAlignment="1">
      <alignment horizontal="right" vertical="center" wrapText="1"/>
    </xf>
    <xf numFmtId="41" fontId="8" fillId="2" borderId="53" xfId="0" applyNumberFormat="1" applyFont="1" applyFill="1" applyBorder="1" applyAlignment="1">
      <alignment horizontal="right" vertical="center" wrapText="1"/>
    </xf>
    <xf numFmtId="41" fontId="14" fillId="4" borderId="1" xfId="0" applyNumberFormat="1" applyFont="1" applyFill="1" applyBorder="1" applyAlignment="1">
      <alignment horizontal="right" vertical="center" wrapText="1"/>
    </xf>
    <xf numFmtId="41" fontId="14" fillId="6" borderId="19" xfId="0" applyNumberFormat="1" applyFont="1" applyFill="1" applyBorder="1" applyAlignment="1">
      <alignment horizontal="right" vertical="center" wrapText="1"/>
    </xf>
    <xf numFmtId="41" fontId="14" fillId="6" borderId="42" xfId="0" applyNumberFormat="1" applyFont="1" applyFill="1" applyBorder="1" applyAlignment="1">
      <alignment horizontal="right" vertical="center" wrapText="1"/>
    </xf>
    <xf numFmtId="41" fontId="0" fillId="0" borderId="0" xfId="0" applyNumberFormat="1">
      <alignment vertical="center"/>
    </xf>
    <xf numFmtId="0" fontId="14" fillId="6" borderId="1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center" vertical="center" wrapText="1"/>
    </xf>
    <xf numFmtId="176" fontId="8" fillId="4" borderId="17" xfId="0" applyNumberFormat="1" applyFont="1" applyFill="1" applyBorder="1" applyAlignment="1">
      <alignment horizontal="right" vertical="center" wrapText="1"/>
    </xf>
    <xf numFmtId="3" fontId="15" fillId="4" borderId="20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vertical="center" wrapText="1"/>
    </xf>
    <xf numFmtId="3" fontId="15" fillId="4" borderId="1" xfId="0" applyNumberFormat="1" applyFont="1" applyFill="1" applyBorder="1" applyAlignment="1">
      <alignment horizontal="right" vertical="center" wrapText="1"/>
    </xf>
    <xf numFmtId="3" fontId="15" fillId="4" borderId="19" xfId="0" applyNumberFormat="1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58" xfId="0" applyFont="1" applyFill="1" applyBorder="1" applyAlignment="1">
      <alignment horizontal="center" vertical="center" wrapText="1"/>
    </xf>
    <xf numFmtId="41" fontId="15" fillId="4" borderId="1" xfId="0" applyNumberFormat="1" applyFont="1" applyFill="1" applyBorder="1" applyAlignment="1">
      <alignment horizontal="right" vertical="center" wrapText="1"/>
    </xf>
    <xf numFmtId="41" fontId="15" fillId="4" borderId="20" xfId="0" applyNumberFormat="1" applyFont="1" applyFill="1" applyBorder="1" applyAlignment="1">
      <alignment horizontal="right" vertical="center" wrapText="1"/>
    </xf>
    <xf numFmtId="41" fontId="15" fillId="4" borderId="17" xfId="0" applyNumberFormat="1" applyFont="1" applyFill="1" applyBorder="1" applyAlignment="1">
      <alignment horizontal="right" vertical="center" wrapText="1"/>
    </xf>
    <xf numFmtId="41" fontId="8" fillId="4" borderId="21" xfId="0" applyNumberFormat="1" applyFont="1" applyFill="1" applyBorder="1" applyAlignment="1">
      <alignment horizontal="right" vertical="center" wrapText="1"/>
    </xf>
    <xf numFmtId="41" fontId="8" fillId="4" borderId="59" xfId="0" applyNumberFormat="1" applyFont="1" applyFill="1" applyBorder="1" applyAlignment="1">
      <alignment horizontal="right" vertical="center" wrapText="1"/>
    </xf>
    <xf numFmtId="41" fontId="8" fillId="4" borderId="20" xfId="0" applyNumberFormat="1" applyFont="1" applyFill="1" applyBorder="1" applyAlignment="1">
      <alignment horizontal="right" vertical="center" wrapText="1"/>
    </xf>
    <xf numFmtId="41" fontId="8" fillId="4" borderId="17" xfId="0" applyNumberFormat="1" applyFont="1" applyFill="1" applyBorder="1" applyAlignment="1">
      <alignment horizontal="right" vertical="center" wrapText="1"/>
    </xf>
    <xf numFmtId="177" fontId="8" fillId="0" borderId="21" xfId="0" applyNumberFormat="1" applyFont="1" applyFill="1" applyBorder="1" applyAlignment="1">
      <alignment horizontal="right" vertical="center" wrapText="1"/>
    </xf>
    <xf numFmtId="0" fontId="14" fillId="4" borderId="17" xfId="0" applyFont="1" applyFill="1" applyBorder="1" applyAlignment="1">
      <alignment vertical="center" wrapText="1"/>
    </xf>
    <xf numFmtId="0" fontId="14" fillId="4" borderId="29" xfId="0" applyFont="1" applyFill="1" applyBorder="1" applyAlignment="1">
      <alignment vertical="center" wrapText="1"/>
    </xf>
    <xf numFmtId="0" fontId="14" fillId="4" borderId="20" xfId="0" applyFont="1" applyFill="1" applyBorder="1" applyAlignment="1">
      <alignment vertical="center" wrapText="1"/>
    </xf>
    <xf numFmtId="41" fontId="18" fillId="0" borderId="0" xfId="1" applyFont="1">
      <alignment vertical="center"/>
    </xf>
    <xf numFmtId="41" fontId="0" fillId="0" borderId="0" xfId="1" applyFont="1" applyAlignment="1">
      <alignment vertical="center" wrapText="1"/>
    </xf>
    <xf numFmtId="177" fontId="8" fillId="0" borderId="17" xfId="0" applyNumberFormat="1" applyFont="1" applyFill="1" applyBorder="1" applyAlignment="1">
      <alignment horizontal="righ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3" fontId="15" fillId="6" borderId="43" xfId="0" applyNumberFormat="1" applyFont="1" applyFill="1" applyBorder="1" applyAlignment="1">
      <alignment horizontal="right" vertical="center" wrapText="1"/>
    </xf>
    <xf numFmtId="0" fontId="14" fillId="2" borderId="17" xfId="0" applyFont="1" applyFill="1" applyBorder="1" applyAlignment="1">
      <alignment vertical="center" wrapText="1"/>
    </xf>
    <xf numFmtId="3" fontId="18" fillId="0" borderId="0" xfId="0" applyNumberFormat="1" applyFont="1">
      <alignment vertical="center"/>
    </xf>
    <xf numFmtId="0" fontId="16" fillId="0" borderId="0" xfId="0" applyFont="1" applyAlignment="1">
      <alignment vertical="center"/>
    </xf>
    <xf numFmtId="41" fontId="8" fillId="0" borderId="2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4" borderId="17" xfId="0" applyFont="1" applyFill="1" applyBorder="1" applyAlignment="1">
      <alignment horizontal="left" vertical="center" wrapText="1"/>
    </xf>
    <xf numFmtId="0" fontId="14" fillId="4" borderId="29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left" vertical="center" wrapText="1"/>
    </xf>
    <xf numFmtId="0" fontId="14" fillId="0" borderId="4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4" fillId="0" borderId="38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0" fillId="6" borderId="47" xfId="0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tabSelected="1" topLeftCell="A7" workbookViewId="0">
      <selection activeCell="O12" sqref="O12"/>
    </sheetView>
  </sheetViews>
  <sheetFormatPr defaultRowHeight="16.5"/>
  <cols>
    <col min="1" max="1" width="11.125" customWidth="1"/>
    <col min="2" max="2" width="12.875" customWidth="1"/>
    <col min="3" max="3" width="14.875" customWidth="1"/>
    <col min="4" max="4" width="11.625" customWidth="1"/>
    <col min="5" max="5" width="13" customWidth="1"/>
    <col min="6" max="6" width="11.375" customWidth="1"/>
    <col min="7" max="7" width="10.125" customWidth="1"/>
    <col min="8" max="8" width="9.625" customWidth="1"/>
    <col min="9" max="9" width="10.125" customWidth="1"/>
    <col min="10" max="10" width="13.25" customWidth="1"/>
    <col min="11" max="11" width="13" customWidth="1"/>
    <col min="12" max="12" width="12.625" customWidth="1"/>
    <col min="14" max="15" width="11" bestFit="1" customWidth="1"/>
    <col min="16" max="17" width="9.875" bestFit="1" customWidth="1"/>
  </cols>
  <sheetData>
    <row r="1" spans="1:15" s="1" customFormat="1" ht="32.25" customHeight="1">
      <c r="A1" s="110" t="s">
        <v>103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05"/>
      <c r="N1" s="105"/>
    </row>
    <row r="2" spans="1:15" s="2" customFormat="1" ht="19.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23.25" customHeight="1">
      <c r="A3" s="108" t="s">
        <v>12</v>
      </c>
      <c r="B3" s="109"/>
      <c r="C3" s="109"/>
      <c r="D3" s="109"/>
      <c r="E3" s="109"/>
      <c r="F3" s="109"/>
      <c r="G3" s="109" t="s">
        <v>13</v>
      </c>
      <c r="H3" s="109"/>
      <c r="I3" s="109"/>
      <c r="J3" s="109"/>
      <c r="K3" s="109"/>
      <c r="L3" s="126"/>
    </row>
    <row r="4" spans="1:15" ht="30" customHeight="1">
      <c r="A4" s="128" t="s">
        <v>0</v>
      </c>
      <c r="B4" s="107" t="s">
        <v>1</v>
      </c>
      <c r="C4" s="107" t="s">
        <v>2</v>
      </c>
      <c r="D4" s="107" t="s">
        <v>72</v>
      </c>
      <c r="E4" s="107" t="s">
        <v>59</v>
      </c>
      <c r="F4" s="107" t="s">
        <v>41</v>
      </c>
      <c r="G4" s="107" t="s">
        <v>0</v>
      </c>
      <c r="H4" s="107" t="s">
        <v>1</v>
      </c>
      <c r="I4" s="107" t="s">
        <v>2</v>
      </c>
      <c r="J4" s="107" t="s">
        <v>72</v>
      </c>
      <c r="K4" s="107" t="s">
        <v>59</v>
      </c>
      <c r="L4" s="127" t="s">
        <v>41</v>
      </c>
    </row>
    <row r="5" spans="1:15" ht="30" customHeight="1">
      <c r="A5" s="128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27"/>
    </row>
    <row r="6" spans="1:15" ht="39.950000000000003" customHeight="1">
      <c r="A6" s="49" t="s">
        <v>48</v>
      </c>
      <c r="B6" s="15" t="s">
        <v>3</v>
      </c>
      <c r="C6" s="15" t="s">
        <v>49</v>
      </c>
      <c r="D6" s="59">
        <f>'2023년 세입예산안'!D6</f>
        <v>6900000</v>
      </c>
      <c r="E6" s="59">
        <f>'2023년 세입예산안'!E6</f>
        <v>7500000</v>
      </c>
      <c r="F6" s="60">
        <f>E6-D6</f>
        <v>600000</v>
      </c>
      <c r="G6" s="92" t="s">
        <v>14</v>
      </c>
      <c r="H6" s="111" t="s">
        <v>15</v>
      </c>
      <c r="I6" s="26" t="s">
        <v>16</v>
      </c>
      <c r="J6" s="66">
        <v>46413200</v>
      </c>
      <c r="K6" s="66">
        <f>'2023년 세출 예산안'!E6</f>
        <v>47064000</v>
      </c>
      <c r="L6" s="67">
        <f>K6-J6</f>
        <v>650800</v>
      </c>
    </row>
    <row r="7" spans="1:15" ht="39.950000000000003" customHeight="1">
      <c r="A7" s="114" t="s">
        <v>4</v>
      </c>
      <c r="B7" s="116" t="s">
        <v>4</v>
      </c>
      <c r="C7" s="16" t="s">
        <v>54</v>
      </c>
      <c r="D7" s="59">
        <f>'2023년 세입예산안'!D7</f>
        <v>67606710</v>
      </c>
      <c r="E7" s="59">
        <f>'2023년 세입예산안'!E7</f>
        <v>67607000</v>
      </c>
      <c r="F7" s="60">
        <f t="shared" ref="F7:F10" si="0">E7-D7</f>
        <v>290</v>
      </c>
      <c r="G7" s="93"/>
      <c r="H7" s="112"/>
      <c r="I7" s="26" t="s">
        <v>17</v>
      </c>
      <c r="J7" s="66">
        <v>11276340</v>
      </c>
      <c r="K7" s="66">
        <v>11475000</v>
      </c>
      <c r="L7" s="67">
        <f t="shared" ref="L7:L21" si="1">K7-J7</f>
        <v>198660</v>
      </c>
    </row>
    <row r="8" spans="1:15" ht="39.950000000000003" customHeight="1">
      <c r="A8" s="121"/>
      <c r="B8" s="122"/>
      <c r="C8" s="16" t="s">
        <v>55</v>
      </c>
      <c r="D8" s="61">
        <f>'2023년 세입예산안'!D8</f>
        <v>6490470</v>
      </c>
      <c r="E8" s="61">
        <f>'2023년 세입예산안'!E8</f>
        <v>9696000</v>
      </c>
      <c r="F8" s="60">
        <f t="shared" si="0"/>
        <v>3205530</v>
      </c>
      <c r="G8" s="93"/>
      <c r="H8" s="112"/>
      <c r="I8" s="26" t="s">
        <v>18</v>
      </c>
      <c r="J8" s="66">
        <v>4807490</v>
      </c>
      <c r="K8" s="66">
        <f>'2023년 세출 예산안'!E10</f>
        <v>5275000</v>
      </c>
      <c r="L8" s="67">
        <f t="shared" si="1"/>
        <v>467510</v>
      </c>
    </row>
    <row r="9" spans="1:15" ht="39.950000000000003" customHeight="1">
      <c r="A9" s="121"/>
      <c r="B9" s="122"/>
      <c r="C9" s="16" t="s">
        <v>73</v>
      </c>
      <c r="D9" s="59">
        <v>550000</v>
      </c>
      <c r="E9" s="59">
        <f>'2023년 세입예산안'!E9</f>
        <v>600000</v>
      </c>
      <c r="F9" s="60">
        <f t="shared" si="0"/>
        <v>50000</v>
      </c>
      <c r="G9" s="93"/>
      <c r="H9" s="112"/>
      <c r="I9" s="26" t="s">
        <v>45</v>
      </c>
      <c r="J9" s="66">
        <v>5659680</v>
      </c>
      <c r="K9" s="66">
        <f>'2023년 세출 예산안'!E11</f>
        <v>5659000</v>
      </c>
      <c r="L9" s="67">
        <f t="shared" si="1"/>
        <v>-680</v>
      </c>
    </row>
    <row r="10" spans="1:15" ht="39.950000000000003" customHeight="1">
      <c r="A10" s="115"/>
      <c r="B10" s="117"/>
      <c r="C10" s="16" t="s">
        <v>74</v>
      </c>
      <c r="D10" s="59">
        <v>100000</v>
      </c>
      <c r="E10" s="59">
        <f>'2023년 세입예산안'!E10</f>
        <v>200000</v>
      </c>
      <c r="F10" s="60">
        <f t="shared" si="0"/>
        <v>100000</v>
      </c>
      <c r="G10" s="93"/>
      <c r="H10" s="113"/>
      <c r="I10" s="26" t="s">
        <v>51</v>
      </c>
      <c r="J10" s="66">
        <f>'2023년 세출 예산안'!D12</f>
        <v>100000</v>
      </c>
      <c r="K10" s="66">
        <f>'2023년 세출 예산안'!E12</f>
        <v>200000</v>
      </c>
      <c r="L10" s="67">
        <f t="shared" si="1"/>
        <v>100000</v>
      </c>
      <c r="O10" s="14"/>
    </row>
    <row r="11" spans="1:15" ht="39.950000000000003" customHeight="1">
      <c r="A11" s="50" t="s">
        <v>5</v>
      </c>
      <c r="B11" s="16" t="s">
        <v>5</v>
      </c>
      <c r="C11" s="16" t="s">
        <v>6</v>
      </c>
      <c r="D11" s="59">
        <f>'2023년 세입예산안'!D11</f>
        <v>0</v>
      </c>
      <c r="E11" s="59">
        <f>'2023년 세입예산안'!E11</f>
        <v>3000000</v>
      </c>
      <c r="F11" s="60">
        <f>E11-D11</f>
        <v>3000000</v>
      </c>
      <c r="G11" s="93"/>
      <c r="H11" s="92" t="s">
        <v>19</v>
      </c>
      <c r="I11" s="34" t="s">
        <v>20</v>
      </c>
      <c r="J11" s="66">
        <f>'2023년 세출 예산안'!D13</f>
        <v>2308000</v>
      </c>
      <c r="K11" s="66">
        <f>'2023년 세출 예산안'!E13</f>
        <v>3000000</v>
      </c>
      <c r="L11" s="67">
        <f t="shared" si="1"/>
        <v>692000</v>
      </c>
      <c r="O11" s="14"/>
    </row>
    <row r="12" spans="1:15" ht="39.950000000000003" customHeight="1">
      <c r="A12" s="50" t="s">
        <v>7</v>
      </c>
      <c r="B12" s="16" t="s">
        <v>7</v>
      </c>
      <c r="C12" s="16" t="s">
        <v>8</v>
      </c>
      <c r="D12" s="59">
        <f>'2023년 세입예산안'!D12</f>
        <v>802180</v>
      </c>
      <c r="E12" s="59">
        <f>'2023년 세입예산안'!E12</f>
        <v>2200000</v>
      </c>
      <c r="F12" s="60">
        <f>E12-D12</f>
        <v>1397820</v>
      </c>
      <c r="G12" s="93"/>
      <c r="H12" s="93"/>
      <c r="I12" s="34" t="s">
        <v>43</v>
      </c>
      <c r="J12" s="66">
        <f>'2023년 세출 예산안'!D14</f>
        <v>3308620</v>
      </c>
      <c r="K12" s="66">
        <f>'2023년 세출 예산안'!E14</f>
        <v>3600000</v>
      </c>
      <c r="L12" s="67">
        <f t="shared" si="1"/>
        <v>291380</v>
      </c>
      <c r="O12" s="14"/>
    </row>
    <row r="13" spans="1:15" ht="39.950000000000003" customHeight="1">
      <c r="A13" s="114" t="s">
        <v>9</v>
      </c>
      <c r="B13" s="116" t="s">
        <v>9</v>
      </c>
      <c r="C13" s="16" t="s">
        <v>10</v>
      </c>
      <c r="D13" s="62">
        <f>'2023년 세입예산안'!D13</f>
        <v>5000</v>
      </c>
      <c r="E13" s="59">
        <f>'2023년 세입예산안'!E13</f>
        <v>5000</v>
      </c>
      <c r="F13" s="60">
        <f>E13-D13</f>
        <v>0</v>
      </c>
      <c r="G13" s="93"/>
      <c r="H13" s="93"/>
      <c r="I13" s="34" t="s">
        <v>22</v>
      </c>
      <c r="J13" s="66">
        <f>'2023년 세출 예산안'!D15</f>
        <v>1200000</v>
      </c>
      <c r="K13" s="66">
        <f>'2023년 세출 예산안'!E15</f>
        <v>1000000</v>
      </c>
      <c r="L13" s="67">
        <f t="shared" si="1"/>
        <v>-200000</v>
      </c>
    </row>
    <row r="14" spans="1:15" ht="39.950000000000003" customHeight="1">
      <c r="A14" s="115"/>
      <c r="B14" s="117"/>
      <c r="C14" s="16" t="s">
        <v>11</v>
      </c>
      <c r="D14" s="59">
        <f>'2023년 세입예산안'!D14</f>
        <v>480000</v>
      </c>
      <c r="E14" s="59">
        <f>'2023년 세입예산안'!E14</f>
        <v>480000</v>
      </c>
      <c r="F14" s="63">
        <f>E14-D14</f>
        <v>0</v>
      </c>
      <c r="G14" s="93"/>
      <c r="H14" s="93"/>
      <c r="I14" s="34" t="s">
        <v>23</v>
      </c>
      <c r="J14" s="66">
        <f>'2023년 세출 예산안'!D16</f>
        <v>523830</v>
      </c>
      <c r="K14" s="66">
        <f>'2023년 세출 예산안'!E16</f>
        <v>800000</v>
      </c>
      <c r="L14" s="67">
        <f t="shared" si="1"/>
        <v>276170</v>
      </c>
    </row>
    <row r="15" spans="1:15" ht="39.950000000000003" customHeight="1">
      <c r="A15" s="124" t="s">
        <v>40</v>
      </c>
      <c r="B15" s="125"/>
      <c r="C15" s="125"/>
      <c r="D15" s="64">
        <f>SUM(D6:D14)</f>
        <v>82934360</v>
      </c>
      <c r="E15" s="64">
        <f>SUM(E6:E14)</f>
        <v>91288000</v>
      </c>
      <c r="F15" s="65">
        <f>SUM(F6:F14)</f>
        <v>8353640</v>
      </c>
      <c r="G15" s="123" t="s">
        <v>24</v>
      </c>
      <c r="H15" s="92" t="s">
        <v>25</v>
      </c>
      <c r="I15" s="34" t="s">
        <v>26</v>
      </c>
      <c r="J15" s="66">
        <f>'2023년 세출 예산안'!D17</f>
        <v>500000</v>
      </c>
      <c r="K15" s="66">
        <f>'2023년 세출 예산안'!E17</f>
        <v>3380000</v>
      </c>
      <c r="L15" s="67">
        <f t="shared" si="1"/>
        <v>2880000</v>
      </c>
    </row>
    <row r="16" spans="1:15" ht="39.950000000000003" customHeight="1">
      <c r="A16" s="51"/>
      <c r="B16" s="52"/>
      <c r="C16" s="52"/>
      <c r="D16" s="52"/>
      <c r="E16" s="52"/>
      <c r="F16" s="52"/>
      <c r="G16" s="123"/>
      <c r="H16" s="94"/>
      <c r="I16" s="34" t="s">
        <v>27</v>
      </c>
      <c r="J16" s="66">
        <f>'2023년 세출 예산안'!D18</f>
        <v>500000</v>
      </c>
      <c r="K16" s="66">
        <f>'2023년 세출 예산안'!E18</f>
        <v>2000000</v>
      </c>
      <c r="L16" s="67">
        <f t="shared" si="1"/>
        <v>1500000</v>
      </c>
    </row>
    <row r="17" spans="1:17" ht="39.950000000000003" customHeight="1">
      <c r="A17" s="51"/>
      <c r="B17" s="52"/>
      <c r="C17" s="52"/>
      <c r="D17" s="52"/>
      <c r="E17" s="52"/>
      <c r="F17" s="52"/>
      <c r="G17" s="118" t="s">
        <v>79</v>
      </c>
      <c r="H17" s="92" t="s">
        <v>19</v>
      </c>
      <c r="I17" s="34" t="s">
        <v>29</v>
      </c>
      <c r="J17" s="66">
        <f>'2023년 세출 예산안'!D19</f>
        <v>4000000</v>
      </c>
      <c r="K17" s="66">
        <f>'2023년 세출 예산안'!E19</f>
        <v>4000000</v>
      </c>
      <c r="L17" s="67">
        <f t="shared" si="1"/>
        <v>0</v>
      </c>
    </row>
    <row r="18" spans="1:17" ht="39.950000000000003" customHeight="1">
      <c r="A18" s="51"/>
      <c r="B18" s="52"/>
      <c r="C18" s="52"/>
      <c r="D18" s="52"/>
      <c r="E18" s="52"/>
      <c r="F18" s="52"/>
      <c r="G18" s="120"/>
      <c r="H18" s="93"/>
      <c r="I18" s="34" t="s">
        <v>52</v>
      </c>
      <c r="J18" s="66">
        <f>'2023년 세출 예산안'!D20</f>
        <v>200000</v>
      </c>
      <c r="K18" s="66">
        <f>'2023년 세출 예산안'!E20</f>
        <v>350000</v>
      </c>
      <c r="L18" s="67">
        <f t="shared" si="1"/>
        <v>150000</v>
      </c>
    </row>
    <row r="19" spans="1:17" ht="39.950000000000003" customHeight="1">
      <c r="A19" s="51"/>
      <c r="B19" s="52"/>
      <c r="C19" s="52"/>
      <c r="D19" s="52"/>
      <c r="E19" s="52"/>
      <c r="F19" s="52"/>
      <c r="G19" s="120"/>
      <c r="H19" s="118" t="s">
        <v>28</v>
      </c>
      <c r="I19" s="34" t="s">
        <v>53</v>
      </c>
      <c r="J19" s="66">
        <f>'2023년 세출 예산안'!D21</f>
        <v>1934200</v>
      </c>
      <c r="K19" s="66">
        <f>'2023년 세출 예산안'!E21</f>
        <v>3130000</v>
      </c>
      <c r="L19" s="67">
        <f t="shared" si="1"/>
        <v>1195800</v>
      </c>
    </row>
    <row r="20" spans="1:17" ht="39.950000000000003" customHeight="1">
      <c r="A20" s="51"/>
      <c r="B20" s="52"/>
      <c r="C20" s="52"/>
      <c r="D20" s="52"/>
      <c r="E20" s="52"/>
      <c r="F20" s="52"/>
      <c r="G20" s="119"/>
      <c r="H20" s="119"/>
      <c r="I20" s="101" t="s">
        <v>80</v>
      </c>
      <c r="J20" s="68">
        <f>'2023년 세출 예산안'!D22</f>
        <v>200000</v>
      </c>
      <c r="K20" s="66">
        <f>'2023년 세출 예산안'!E22</f>
        <v>350000</v>
      </c>
      <c r="L20" s="67">
        <f t="shared" si="1"/>
        <v>150000</v>
      </c>
    </row>
    <row r="21" spans="1:17" ht="39.950000000000003" customHeight="1">
      <c r="A21" s="53"/>
      <c r="B21" s="18"/>
      <c r="C21" s="18"/>
      <c r="D21" s="18"/>
      <c r="E21" s="18"/>
      <c r="F21" s="17"/>
      <c r="G21" s="103" t="s">
        <v>32</v>
      </c>
      <c r="H21" s="103" t="s">
        <v>32</v>
      </c>
      <c r="I21" s="34" t="s">
        <v>33</v>
      </c>
      <c r="J21" s="68">
        <f>'2023년 세출 예산안'!D23</f>
        <v>3000</v>
      </c>
      <c r="K21" s="66">
        <f>'2023년 세출 예산안'!E23</f>
        <v>5000</v>
      </c>
      <c r="L21" s="67">
        <f t="shared" si="1"/>
        <v>2000</v>
      </c>
    </row>
    <row r="22" spans="1:17" ht="39.950000000000003" customHeight="1" thickBot="1">
      <c r="A22" s="54"/>
      <c r="B22" s="55"/>
      <c r="C22" s="55"/>
      <c r="D22" s="55"/>
      <c r="E22" s="55"/>
      <c r="F22" s="56"/>
      <c r="G22" s="72" t="s">
        <v>40</v>
      </c>
      <c r="H22" s="72"/>
      <c r="I22" s="72"/>
      <c r="J22" s="69">
        <f>SUM(J6:J21)</f>
        <v>82934360</v>
      </c>
      <c r="K22" s="69">
        <f>SUM(K6:K21)</f>
        <v>91288000</v>
      </c>
      <c r="L22" s="70">
        <f>SUM(L6:L21)</f>
        <v>8353640</v>
      </c>
    </row>
    <row r="23" spans="1:17" ht="30" customHeight="1"/>
    <row r="24" spans="1:17">
      <c r="O24" s="6"/>
    </row>
    <row r="27" spans="1:17">
      <c r="N27" s="7"/>
      <c r="Q27" s="7"/>
    </row>
  </sheetData>
  <mergeCells count="24">
    <mergeCell ref="A1:L1"/>
    <mergeCell ref="H6:H10"/>
    <mergeCell ref="A13:A14"/>
    <mergeCell ref="B13:B14"/>
    <mergeCell ref="H19:H20"/>
    <mergeCell ref="G17:G20"/>
    <mergeCell ref="A7:A10"/>
    <mergeCell ref="B7:B10"/>
    <mergeCell ref="G15:G16"/>
    <mergeCell ref="A15:C15"/>
    <mergeCell ref="G3:L3"/>
    <mergeCell ref="J4:J5"/>
    <mergeCell ref="K4:K5"/>
    <mergeCell ref="L4:L5"/>
    <mergeCell ref="A4:A5"/>
    <mergeCell ref="G4:G5"/>
    <mergeCell ref="B4:B5"/>
    <mergeCell ref="C4:C5"/>
    <mergeCell ref="A3:F3"/>
    <mergeCell ref="H4:H5"/>
    <mergeCell ref="I4:I5"/>
    <mergeCell ref="D4:D5"/>
    <mergeCell ref="E4:E5"/>
    <mergeCell ref="F4:F5"/>
  </mergeCells>
  <phoneticPr fontId="4" type="noConversion"/>
  <printOptions horizontalCentered="1"/>
  <pageMargins left="0.11811023622047245" right="0.11811023622047245" top="0.74803149606299213" bottom="0.35433070866141736" header="0.43307086614173229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1"/>
  <sheetViews>
    <sheetView topLeftCell="A7" workbookViewId="0">
      <selection activeCell="I6" sqref="I6"/>
    </sheetView>
  </sheetViews>
  <sheetFormatPr defaultRowHeight="16.5"/>
  <cols>
    <col min="1" max="1" width="10.5" customWidth="1"/>
    <col min="2" max="2" width="12.25" customWidth="1"/>
    <col min="3" max="3" width="15.25" customWidth="1"/>
    <col min="4" max="4" width="12.375" customWidth="1"/>
    <col min="5" max="5" width="13.125" customWidth="1"/>
    <col min="6" max="6" width="13" customWidth="1"/>
    <col min="7" max="7" width="25" customWidth="1"/>
    <col min="9" max="9" width="11.5" customWidth="1"/>
    <col min="10" max="10" width="11.875" bestFit="1" customWidth="1"/>
    <col min="11" max="11" width="22.875" customWidth="1"/>
    <col min="12" max="12" width="11.875" bestFit="1" customWidth="1"/>
    <col min="15" max="15" width="9.375" bestFit="1" customWidth="1"/>
    <col min="16" max="16" width="11.875" bestFit="1" customWidth="1"/>
  </cols>
  <sheetData>
    <row r="1" spans="1:18" s="4" customFormat="1" ht="25.5">
      <c r="A1" s="129" t="s">
        <v>89</v>
      </c>
      <c r="B1" s="129"/>
      <c r="C1" s="129"/>
      <c r="D1" s="129"/>
      <c r="E1" s="129"/>
      <c r="F1" s="129"/>
      <c r="G1" s="129"/>
      <c r="H1" s="11"/>
      <c r="I1" s="11"/>
      <c r="J1" s="11"/>
      <c r="K1" s="11"/>
      <c r="L1" s="11"/>
    </row>
    <row r="2" spans="1:18" s="4" customFormat="1" ht="17.25" thickBot="1">
      <c r="A2" s="142"/>
      <c r="B2" s="143"/>
      <c r="C2" s="143"/>
    </row>
    <row r="3" spans="1:18" ht="27.75" customHeight="1">
      <c r="A3" s="130" t="s">
        <v>38</v>
      </c>
      <c r="B3" s="131"/>
      <c r="C3" s="131"/>
      <c r="D3" s="35" t="s">
        <v>62</v>
      </c>
      <c r="E3" s="36" t="s">
        <v>87</v>
      </c>
      <c r="F3" s="132" t="s">
        <v>58</v>
      </c>
      <c r="G3" s="135" t="s">
        <v>44</v>
      </c>
      <c r="K3" s="14"/>
      <c r="L3" s="5"/>
    </row>
    <row r="4" spans="1:18" ht="24.75" customHeight="1">
      <c r="A4" s="128" t="s">
        <v>0</v>
      </c>
      <c r="B4" s="107" t="s">
        <v>1</v>
      </c>
      <c r="C4" s="107" t="s">
        <v>2</v>
      </c>
      <c r="D4" s="140" t="s">
        <v>86</v>
      </c>
      <c r="E4" s="140" t="s">
        <v>88</v>
      </c>
      <c r="F4" s="133"/>
      <c r="G4" s="136"/>
      <c r="L4" s="5"/>
    </row>
    <row r="5" spans="1:18" ht="18.75" customHeight="1" thickBot="1">
      <c r="A5" s="138"/>
      <c r="B5" s="139"/>
      <c r="C5" s="139"/>
      <c r="D5" s="141"/>
      <c r="E5" s="141"/>
      <c r="F5" s="134"/>
      <c r="G5" s="137"/>
    </row>
    <row r="6" spans="1:18" ht="39.950000000000003" customHeight="1">
      <c r="A6" s="37" t="s">
        <v>48</v>
      </c>
      <c r="B6" s="23" t="s">
        <v>3</v>
      </c>
      <c r="C6" s="23" t="s">
        <v>49</v>
      </c>
      <c r="D6" s="76">
        <v>6900000</v>
      </c>
      <c r="E6" s="76">
        <v>7500000</v>
      </c>
      <c r="F6" s="28">
        <f>D6-E6</f>
        <v>-600000</v>
      </c>
      <c r="G6" s="38" t="s">
        <v>90</v>
      </c>
      <c r="J6" s="6"/>
      <c r="K6" s="14"/>
      <c r="L6" s="6"/>
      <c r="P6" s="6"/>
    </row>
    <row r="7" spans="1:18" ht="39.950000000000003" customHeight="1">
      <c r="A7" s="151" t="s">
        <v>50</v>
      </c>
      <c r="B7" s="154" t="s">
        <v>50</v>
      </c>
      <c r="C7" s="24" t="s">
        <v>54</v>
      </c>
      <c r="D7" s="77">
        <v>67606710</v>
      </c>
      <c r="E7" s="77">
        <v>67607000</v>
      </c>
      <c r="F7" s="20">
        <f>E7-D7</f>
        <v>290</v>
      </c>
      <c r="G7" s="39" t="s">
        <v>91</v>
      </c>
      <c r="J7" s="104"/>
      <c r="K7" s="14"/>
      <c r="L7" s="14"/>
      <c r="O7" s="14"/>
      <c r="P7" s="14"/>
      <c r="Q7" s="14"/>
      <c r="R7" s="14"/>
    </row>
    <row r="8" spans="1:18" s="5" customFormat="1" ht="39.950000000000003" customHeight="1">
      <c r="A8" s="152"/>
      <c r="B8" s="155"/>
      <c r="C8" s="24" t="s">
        <v>55</v>
      </c>
      <c r="D8" s="78">
        <v>6490470</v>
      </c>
      <c r="E8" s="78">
        <v>9696000</v>
      </c>
      <c r="F8" s="20">
        <f>E8-D8</f>
        <v>3205530</v>
      </c>
      <c r="G8" s="39" t="s">
        <v>92</v>
      </c>
      <c r="J8" s="95"/>
      <c r="K8" s="14"/>
      <c r="L8" s="14"/>
      <c r="O8" s="14"/>
      <c r="P8" s="14"/>
      <c r="Q8" s="14"/>
      <c r="R8" s="14"/>
    </row>
    <row r="9" spans="1:18" s="5" customFormat="1" ht="39.950000000000003" customHeight="1">
      <c r="A9" s="152"/>
      <c r="B9" s="155"/>
      <c r="C9" s="24" t="s">
        <v>64</v>
      </c>
      <c r="D9" s="78">
        <v>550000</v>
      </c>
      <c r="E9" s="78">
        <v>600000</v>
      </c>
      <c r="F9" s="20">
        <f>E9-D9</f>
        <v>50000</v>
      </c>
      <c r="G9" s="39" t="s">
        <v>93</v>
      </c>
      <c r="J9" s="6"/>
      <c r="K9" s="14"/>
      <c r="L9" s="14"/>
      <c r="O9" s="14"/>
      <c r="P9" s="14"/>
      <c r="Q9" s="14"/>
      <c r="R9" s="14"/>
    </row>
    <row r="10" spans="1:18" ht="39.950000000000003" customHeight="1">
      <c r="A10" s="153"/>
      <c r="B10" s="156"/>
      <c r="C10" s="24" t="s">
        <v>56</v>
      </c>
      <c r="D10" s="78">
        <v>100000</v>
      </c>
      <c r="E10" s="78">
        <v>200000</v>
      </c>
      <c r="F10" s="33">
        <f>E10-D10</f>
        <v>100000</v>
      </c>
      <c r="G10" s="40" t="s">
        <v>94</v>
      </c>
      <c r="J10" s="14"/>
      <c r="K10" s="14"/>
      <c r="L10" s="14"/>
    </row>
    <row r="11" spans="1:18" ht="39.950000000000003" customHeight="1">
      <c r="A11" s="41" t="s">
        <v>5</v>
      </c>
      <c r="B11" s="30" t="s">
        <v>5</v>
      </c>
      <c r="C11" s="30" t="s">
        <v>6</v>
      </c>
      <c r="D11" s="79">
        <v>0</v>
      </c>
      <c r="E11" s="79">
        <v>3000000</v>
      </c>
      <c r="F11" s="20">
        <f t="shared" ref="F11:F15" si="0">E11-D11</f>
        <v>3000000</v>
      </c>
      <c r="G11" s="29" t="s">
        <v>95</v>
      </c>
      <c r="J11" s="95"/>
      <c r="K11" s="14"/>
      <c r="L11" s="14"/>
      <c r="O11" s="71"/>
      <c r="P11" s="6"/>
      <c r="Q11" s="5"/>
    </row>
    <row r="12" spans="1:18" ht="39.950000000000003" customHeight="1">
      <c r="A12" s="41" t="s">
        <v>7</v>
      </c>
      <c r="B12" s="30" t="s">
        <v>7</v>
      </c>
      <c r="C12" s="30" t="s">
        <v>8</v>
      </c>
      <c r="D12" s="79">
        <v>802180</v>
      </c>
      <c r="E12" s="79">
        <v>2200000</v>
      </c>
      <c r="F12" s="20">
        <f t="shared" si="0"/>
        <v>1397820</v>
      </c>
      <c r="G12" s="29" t="s">
        <v>65</v>
      </c>
      <c r="J12" s="14"/>
      <c r="K12" s="95"/>
      <c r="L12" s="95"/>
      <c r="O12" s="71"/>
      <c r="P12" s="71"/>
    </row>
    <row r="13" spans="1:18" ht="39.950000000000003" customHeight="1">
      <c r="A13" s="147" t="s">
        <v>9</v>
      </c>
      <c r="B13" s="149" t="s">
        <v>9</v>
      </c>
      <c r="C13" s="30" t="s">
        <v>10</v>
      </c>
      <c r="D13" s="79">
        <v>5000</v>
      </c>
      <c r="E13" s="79">
        <v>5000</v>
      </c>
      <c r="F13" s="20">
        <f t="shared" si="0"/>
        <v>0</v>
      </c>
      <c r="G13" s="29" t="s">
        <v>78</v>
      </c>
      <c r="J13" s="96"/>
      <c r="K13" s="14"/>
      <c r="L13" s="14"/>
    </row>
    <row r="14" spans="1:18" ht="39.950000000000003" customHeight="1" thickBot="1">
      <c r="A14" s="148"/>
      <c r="B14" s="150"/>
      <c r="C14" s="31" t="s">
        <v>11</v>
      </c>
      <c r="D14" s="80">
        <v>480000</v>
      </c>
      <c r="E14" s="80">
        <v>480000</v>
      </c>
      <c r="F14" s="25">
        <f t="shared" si="0"/>
        <v>0</v>
      </c>
      <c r="G14" s="42"/>
      <c r="J14" s="14"/>
      <c r="K14" s="14"/>
      <c r="L14" s="14"/>
    </row>
    <row r="15" spans="1:18" ht="39.950000000000003" customHeight="1" thickBot="1">
      <c r="A15" s="144" t="s">
        <v>40</v>
      </c>
      <c r="B15" s="145"/>
      <c r="C15" s="146"/>
      <c r="D15" s="43">
        <f>SUM(D6:D14)</f>
        <v>82934360</v>
      </c>
      <c r="E15" s="43">
        <f>SUM(E6:E14)</f>
        <v>91288000</v>
      </c>
      <c r="F15" s="43">
        <f t="shared" si="0"/>
        <v>8353640</v>
      </c>
      <c r="G15" s="44"/>
      <c r="K15" s="14"/>
      <c r="L15" s="14"/>
    </row>
    <row r="18" spans="4:10">
      <c r="D18" s="6"/>
      <c r="G18" s="6"/>
    </row>
    <row r="19" spans="4:10">
      <c r="G19" s="95"/>
      <c r="H19" s="95"/>
      <c r="I19" s="95"/>
      <c r="J19" s="95"/>
    </row>
    <row r="20" spans="4:10">
      <c r="G20" s="6"/>
      <c r="I20" s="5"/>
    </row>
    <row r="21" spans="4:10">
      <c r="J21" s="6"/>
    </row>
  </sheetData>
  <mergeCells count="15">
    <mergeCell ref="A15:C15"/>
    <mergeCell ref="A13:A14"/>
    <mergeCell ref="B13:B14"/>
    <mergeCell ref="A7:A10"/>
    <mergeCell ref="B7:B10"/>
    <mergeCell ref="A1:G1"/>
    <mergeCell ref="A3:C3"/>
    <mergeCell ref="F3:F5"/>
    <mergeCell ref="G3:G5"/>
    <mergeCell ref="A4:A5"/>
    <mergeCell ref="B4:B5"/>
    <mergeCell ref="C4:C5"/>
    <mergeCell ref="D4:D5"/>
    <mergeCell ref="E4:E5"/>
    <mergeCell ref="A2:C2"/>
  </mergeCells>
  <phoneticPr fontId="4" type="noConversion"/>
  <printOptions horizontalCentered="1"/>
  <pageMargins left="0.12" right="0.1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4"/>
  <sheetViews>
    <sheetView topLeftCell="A13" workbookViewId="0">
      <selection activeCell="I17" sqref="I17"/>
    </sheetView>
  </sheetViews>
  <sheetFormatPr defaultRowHeight="16.5"/>
  <cols>
    <col min="1" max="1" width="5.125" customWidth="1"/>
    <col min="2" max="2" width="8.375" customWidth="1"/>
    <col min="3" max="3" width="12.875" customWidth="1"/>
    <col min="4" max="5" width="11.125" customWidth="1"/>
    <col min="6" max="6" width="10.5" customWidth="1"/>
    <col min="7" max="7" width="34.75" customWidth="1"/>
    <col min="10" max="10" width="19.125" customWidth="1"/>
    <col min="11" max="11" width="18.875" customWidth="1"/>
    <col min="13" max="13" width="12.375" customWidth="1"/>
    <col min="14" max="14" width="19.625" customWidth="1"/>
  </cols>
  <sheetData>
    <row r="1" spans="1:14" ht="25.5">
      <c r="A1" s="172" t="s">
        <v>85</v>
      </c>
      <c r="B1" s="172"/>
      <c r="C1" s="172"/>
      <c r="D1" s="172"/>
      <c r="E1" s="172"/>
      <c r="F1" s="172"/>
      <c r="G1" s="172"/>
    </row>
    <row r="3" spans="1:14" ht="17.25" thickBot="1">
      <c r="J3" s="104"/>
      <c r="K3" s="14"/>
    </row>
    <row r="4" spans="1:14" ht="30" customHeight="1">
      <c r="A4" s="177" t="s">
        <v>36</v>
      </c>
      <c r="B4" s="179" t="s">
        <v>1</v>
      </c>
      <c r="C4" s="168" t="s">
        <v>2</v>
      </c>
      <c r="D4" s="12" t="s">
        <v>62</v>
      </c>
      <c r="E4" s="12" t="s">
        <v>62</v>
      </c>
      <c r="F4" s="98" t="s">
        <v>71</v>
      </c>
      <c r="G4" s="170" t="s">
        <v>44</v>
      </c>
      <c r="J4" s="95"/>
      <c r="K4" s="14"/>
    </row>
    <row r="5" spans="1:14" ht="30" customHeight="1">
      <c r="A5" s="178"/>
      <c r="B5" s="180"/>
      <c r="C5" s="169"/>
      <c r="D5" s="13" t="s">
        <v>63</v>
      </c>
      <c r="E5" s="13" t="s">
        <v>57</v>
      </c>
      <c r="F5" s="99" t="s">
        <v>34</v>
      </c>
      <c r="G5" s="171"/>
      <c r="J5" s="6"/>
      <c r="K5" s="14"/>
    </row>
    <row r="6" spans="1:14" ht="30" customHeight="1">
      <c r="A6" s="173" t="s">
        <v>35</v>
      </c>
      <c r="B6" s="159" t="s">
        <v>15</v>
      </c>
      <c r="C6" s="19" t="s">
        <v>16</v>
      </c>
      <c r="D6" s="84">
        <v>46413200</v>
      </c>
      <c r="E6" s="84">
        <v>47064000</v>
      </c>
      <c r="F6" s="84">
        <f>E6-D6</f>
        <v>650800</v>
      </c>
      <c r="G6" s="9" t="s">
        <v>96</v>
      </c>
      <c r="J6" s="14"/>
      <c r="K6" s="14"/>
    </row>
    <row r="7" spans="1:14" ht="30" customHeight="1">
      <c r="A7" s="174"/>
      <c r="B7" s="162"/>
      <c r="C7" s="81" t="s">
        <v>66</v>
      </c>
      <c r="D7" s="84">
        <v>550000</v>
      </c>
      <c r="E7" s="84">
        <v>600000</v>
      </c>
      <c r="F7" s="84">
        <f t="shared" ref="F7:F24" si="0">E7-D7</f>
        <v>50000</v>
      </c>
      <c r="G7" s="9"/>
      <c r="J7" s="95"/>
      <c r="K7" s="14"/>
    </row>
    <row r="8" spans="1:14" ht="30" customHeight="1">
      <c r="A8" s="174"/>
      <c r="B8" s="162"/>
      <c r="C8" s="82" t="s">
        <v>67</v>
      </c>
      <c r="D8" s="84">
        <v>6074060</v>
      </c>
      <c r="E8" s="84">
        <v>6158000</v>
      </c>
      <c r="F8" s="84">
        <f t="shared" si="0"/>
        <v>83940</v>
      </c>
      <c r="G8" s="9" t="s">
        <v>97</v>
      </c>
      <c r="J8" s="14"/>
      <c r="K8" s="95"/>
    </row>
    <row r="9" spans="1:14" ht="30" customHeight="1">
      <c r="A9" s="174"/>
      <c r="B9" s="162"/>
      <c r="C9" s="82" t="s">
        <v>68</v>
      </c>
      <c r="D9" s="85">
        <v>4652280</v>
      </c>
      <c r="E9" s="85">
        <v>4717000</v>
      </c>
      <c r="F9" s="84">
        <f t="shared" si="0"/>
        <v>64720</v>
      </c>
      <c r="G9" s="9" t="s">
        <v>98</v>
      </c>
      <c r="J9" s="96"/>
      <c r="K9" s="14"/>
      <c r="L9" s="14"/>
    </row>
    <row r="10" spans="1:14" ht="30" customHeight="1">
      <c r="A10" s="174"/>
      <c r="B10" s="162"/>
      <c r="C10" s="19" t="s">
        <v>77</v>
      </c>
      <c r="D10" s="84">
        <v>4807490</v>
      </c>
      <c r="E10" s="84">
        <v>5275000</v>
      </c>
      <c r="F10" s="84">
        <f t="shared" si="0"/>
        <v>467510</v>
      </c>
      <c r="G10" s="9" t="s">
        <v>99</v>
      </c>
      <c r="J10" s="5"/>
      <c r="K10" s="14"/>
      <c r="L10" s="14"/>
      <c r="N10" s="5"/>
    </row>
    <row r="11" spans="1:14" ht="30" customHeight="1">
      <c r="A11" s="174"/>
      <c r="B11" s="162"/>
      <c r="C11" s="74" t="s">
        <v>45</v>
      </c>
      <c r="D11" s="86">
        <v>5659680</v>
      </c>
      <c r="E11" s="86">
        <v>5659000</v>
      </c>
      <c r="F11" s="84">
        <f t="shared" si="0"/>
        <v>-680</v>
      </c>
      <c r="G11" s="73" t="s">
        <v>100</v>
      </c>
      <c r="I11" s="5"/>
      <c r="J11" s="14"/>
      <c r="K11" s="14"/>
      <c r="L11" s="14"/>
    </row>
    <row r="12" spans="1:14" ht="30" customHeight="1">
      <c r="A12" s="174"/>
      <c r="B12" s="160"/>
      <c r="C12" s="19" t="s">
        <v>42</v>
      </c>
      <c r="D12" s="84">
        <v>100000</v>
      </c>
      <c r="E12" s="84">
        <v>200000</v>
      </c>
      <c r="F12" s="84">
        <f t="shared" si="0"/>
        <v>100000</v>
      </c>
      <c r="G12" s="45"/>
      <c r="J12" s="7"/>
      <c r="K12" s="14"/>
      <c r="L12" s="14"/>
      <c r="N12" s="71"/>
    </row>
    <row r="13" spans="1:14" ht="30" customHeight="1">
      <c r="A13" s="174"/>
      <c r="B13" s="175" t="s">
        <v>19</v>
      </c>
      <c r="C13" s="19" t="s">
        <v>46</v>
      </c>
      <c r="D13" s="84">
        <v>2308000</v>
      </c>
      <c r="E13" s="84">
        <v>3000000</v>
      </c>
      <c r="F13" s="84">
        <f t="shared" si="0"/>
        <v>692000</v>
      </c>
      <c r="G13" s="9" t="s">
        <v>84</v>
      </c>
      <c r="J13" s="14"/>
      <c r="K13" s="14"/>
      <c r="L13" s="14"/>
      <c r="N13" s="71"/>
    </row>
    <row r="14" spans="1:14" ht="30" customHeight="1">
      <c r="A14" s="174"/>
      <c r="B14" s="176"/>
      <c r="C14" s="19" t="s">
        <v>21</v>
      </c>
      <c r="D14" s="84">
        <v>3308620</v>
      </c>
      <c r="E14" s="84">
        <v>3600000</v>
      </c>
      <c r="F14" s="27">
        <f t="shared" si="0"/>
        <v>291380</v>
      </c>
      <c r="G14" s="9" t="s">
        <v>81</v>
      </c>
      <c r="J14" s="14"/>
      <c r="K14" s="14"/>
    </row>
    <row r="15" spans="1:14" ht="30" customHeight="1">
      <c r="A15" s="174"/>
      <c r="B15" s="176"/>
      <c r="C15" s="19" t="s">
        <v>22</v>
      </c>
      <c r="D15" s="84">
        <v>1200000</v>
      </c>
      <c r="E15" s="84">
        <v>1000000</v>
      </c>
      <c r="F15" s="27">
        <f t="shared" si="0"/>
        <v>-200000</v>
      </c>
      <c r="G15" s="9" t="s">
        <v>60</v>
      </c>
      <c r="J15" s="14"/>
    </row>
    <row r="16" spans="1:14" ht="30" customHeight="1">
      <c r="A16" s="174"/>
      <c r="B16" s="176"/>
      <c r="C16" s="19" t="s">
        <v>23</v>
      </c>
      <c r="D16" s="84">
        <v>523830</v>
      </c>
      <c r="E16" s="84">
        <v>800000</v>
      </c>
      <c r="F16" s="27">
        <f t="shared" si="0"/>
        <v>276170</v>
      </c>
      <c r="G16" s="9" t="s">
        <v>61</v>
      </c>
      <c r="J16" s="14"/>
    </row>
    <row r="17" spans="1:7" ht="30" customHeight="1">
      <c r="A17" s="157" t="s">
        <v>76</v>
      </c>
      <c r="B17" s="159" t="s">
        <v>25</v>
      </c>
      <c r="C17" s="19" t="s">
        <v>26</v>
      </c>
      <c r="D17" s="87">
        <v>500000</v>
      </c>
      <c r="E17" s="87">
        <v>3380000</v>
      </c>
      <c r="F17" s="27">
        <f t="shared" si="0"/>
        <v>2880000</v>
      </c>
      <c r="G17" s="9" t="s">
        <v>101</v>
      </c>
    </row>
    <row r="18" spans="1:7" ht="30" customHeight="1">
      <c r="A18" s="158"/>
      <c r="B18" s="160"/>
      <c r="C18" s="19" t="s">
        <v>47</v>
      </c>
      <c r="D18" s="88">
        <v>500000</v>
      </c>
      <c r="E18" s="88">
        <v>2000000</v>
      </c>
      <c r="F18" s="27">
        <f t="shared" si="0"/>
        <v>1500000</v>
      </c>
      <c r="G18" s="9" t="s">
        <v>102</v>
      </c>
    </row>
    <row r="19" spans="1:7" ht="30" customHeight="1">
      <c r="A19" s="157" t="s">
        <v>37</v>
      </c>
      <c r="B19" s="159" t="s">
        <v>19</v>
      </c>
      <c r="C19" s="21" t="s">
        <v>29</v>
      </c>
      <c r="D19" s="87">
        <v>4000000</v>
      </c>
      <c r="E19" s="87">
        <v>4000000</v>
      </c>
      <c r="F19" s="106">
        <f t="shared" si="0"/>
        <v>0</v>
      </c>
      <c r="G19" s="10"/>
    </row>
    <row r="20" spans="1:7" ht="30" customHeight="1">
      <c r="A20" s="161"/>
      <c r="B20" s="162"/>
      <c r="C20" s="32" t="s">
        <v>30</v>
      </c>
      <c r="D20" s="89">
        <v>200000</v>
      </c>
      <c r="E20" s="89">
        <v>350000</v>
      </c>
      <c r="F20" s="91">
        <f t="shared" si="0"/>
        <v>150000</v>
      </c>
      <c r="G20" s="58"/>
    </row>
    <row r="21" spans="1:7" ht="30" customHeight="1">
      <c r="A21" s="161"/>
      <c r="B21" s="166" t="s">
        <v>39</v>
      </c>
      <c r="C21" s="74" t="s">
        <v>31</v>
      </c>
      <c r="D21" s="90">
        <v>1934200</v>
      </c>
      <c r="E21" s="90">
        <v>3130000</v>
      </c>
      <c r="F21" s="91">
        <f t="shared" si="0"/>
        <v>1195800</v>
      </c>
      <c r="G21" s="57" t="s">
        <v>82</v>
      </c>
    </row>
    <row r="22" spans="1:7" ht="30" customHeight="1">
      <c r="A22" s="100"/>
      <c r="B22" s="167"/>
      <c r="C22" s="74" t="s">
        <v>69</v>
      </c>
      <c r="D22" s="75">
        <v>200000</v>
      </c>
      <c r="E22" s="75">
        <v>350000</v>
      </c>
      <c r="F22" s="91">
        <f t="shared" si="0"/>
        <v>150000</v>
      </c>
      <c r="G22" s="57" t="s">
        <v>75</v>
      </c>
    </row>
    <row r="23" spans="1:7" ht="44.25" customHeight="1" thickBot="1">
      <c r="A23" s="83" t="s">
        <v>70</v>
      </c>
      <c r="B23" s="83" t="s">
        <v>70</v>
      </c>
      <c r="C23" s="46" t="s">
        <v>33</v>
      </c>
      <c r="D23" s="47">
        <v>3000</v>
      </c>
      <c r="E23" s="47">
        <v>5000</v>
      </c>
      <c r="F23" s="97">
        <f t="shared" si="0"/>
        <v>2000</v>
      </c>
      <c r="G23" s="48" t="s">
        <v>83</v>
      </c>
    </row>
    <row r="24" spans="1:7" ht="30" customHeight="1" thickBot="1">
      <c r="A24" s="163" t="s">
        <v>40</v>
      </c>
      <c r="B24" s="164"/>
      <c r="C24" s="165"/>
      <c r="D24" s="22">
        <f>SUM(D6:D23)</f>
        <v>82934360</v>
      </c>
      <c r="E24" s="22">
        <f>SUM(E6:E23)</f>
        <v>91288000</v>
      </c>
      <c r="F24" s="102">
        <f t="shared" si="0"/>
        <v>8353640</v>
      </c>
      <c r="G24" s="8"/>
    </row>
  </sheetData>
  <mergeCells count="14">
    <mergeCell ref="C4:C5"/>
    <mergeCell ref="G4:G5"/>
    <mergeCell ref="A1:G1"/>
    <mergeCell ref="A6:A16"/>
    <mergeCell ref="B6:B12"/>
    <mergeCell ref="B13:B16"/>
    <mergeCell ref="A4:A5"/>
    <mergeCell ref="B4:B5"/>
    <mergeCell ref="A17:A18"/>
    <mergeCell ref="B17:B18"/>
    <mergeCell ref="A19:A21"/>
    <mergeCell ref="B19:B20"/>
    <mergeCell ref="A24:C24"/>
    <mergeCell ref="B21:B22"/>
  </mergeCells>
  <phoneticPr fontId="4" type="noConversion"/>
  <pageMargins left="0.11811023622047245" right="0.11811023622047245" top="0.78" bottom="0.35433070866141736" header="1.28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2023년  총괄예산안</vt:lpstr>
      <vt:lpstr>2023년 세입예산안</vt:lpstr>
      <vt:lpstr>2023년 세출 예산안</vt:lpstr>
      <vt:lpstr>'2023년  총괄예산안'!Print_Area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밀알</dc:creator>
  <cp:lastModifiedBy>admin</cp:lastModifiedBy>
  <cp:lastPrinted>2022-12-11T22:38:07Z</cp:lastPrinted>
  <dcterms:created xsi:type="dcterms:W3CDTF">2016-12-12T18:04:21Z</dcterms:created>
  <dcterms:modified xsi:type="dcterms:W3CDTF">2022-12-14T09:24:25Z</dcterms:modified>
</cp:coreProperties>
</file>