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335" windowHeight="14250"/>
  </bookViews>
  <sheets>
    <sheet name="1차 총괄표" sheetId="1" r:id="rId1"/>
    <sheet name="1차 세입" sheetId="3" r:id="rId2"/>
    <sheet name="1차 세출" sheetId="4" r:id="rId3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/>
  <c r="D12" i="3"/>
  <c r="E12"/>
  <c r="E22" i="1"/>
  <c r="F6" i="3"/>
  <c r="F12" s="1"/>
  <c r="F7"/>
  <c r="F8"/>
  <c r="F9"/>
  <c r="F10"/>
  <c r="F11"/>
  <c r="F5"/>
  <c r="F5" i="4"/>
  <c r="F6"/>
  <c r="F7"/>
  <c r="F8"/>
  <c r="F9"/>
  <c r="F10"/>
  <c r="F11"/>
  <c r="F12"/>
  <c r="F13"/>
  <c r="F14"/>
  <c r="F15"/>
  <c r="F16"/>
  <c r="F17"/>
  <c r="F18"/>
  <c r="F19"/>
  <c r="F20"/>
  <c r="F4"/>
  <c r="E21"/>
  <c r="D21"/>
  <c r="F21" s="1"/>
  <c r="L22" i="1"/>
  <c r="M6"/>
  <c r="M7"/>
  <c r="M8"/>
  <c r="M9"/>
  <c r="M10"/>
  <c r="M11"/>
  <c r="M12"/>
  <c r="M13"/>
  <c r="M14"/>
  <c r="M15"/>
  <c r="M16"/>
  <c r="M17"/>
  <c r="M18"/>
  <c r="M19"/>
  <c r="M20"/>
  <c r="M21"/>
  <c r="M5"/>
  <c r="F6"/>
  <c r="F7"/>
  <c r="F8"/>
  <c r="F9"/>
  <c r="F10"/>
  <c r="F11"/>
  <c r="F5"/>
  <c r="K22"/>
  <c r="F22" l="1"/>
  <c r="M22"/>
</calcChain>
</file>

<file path=xl/sharedStrings.xml><?xml version="1.0" encoding="utf-8"?>
<sst xmlns="http://schemas.openxmlformats.org/spreadsheetml/2006/main" count="188" uniqueCount="86">
  <si>
    <t>세입</t>
  </si>
  <si>
    <t>세출</t>
  </si>
  <si>
    <t>관</t>
  </si>
  <si>
    <t>항</t>
  </si>
  <si>
    <t>목</t>
  </si>
  <si>
    <t>예산액</t>
  </si>
  <si>
    <t>증감(B)-(A)</t>
  </si>
  <si>
    <t>당초(A)</t>
  </si>
  <si>
    <t>추경(B)</t>
  </si>
  <si>
    <t>금액</t>
  </si>
  <si>
    <t>비율(%)</t>
  </si>
  <si>
    <t>입소자부담금수입</t>
  </si>
  <si>
    <t>입소비용수입</t>
  </si>
  <si>
    <t>사무비</t>
  </si>
  <si>
    <t>급여</t>
  </si>
  <si>
    <t>보조금수입</t>
  </si>
  <si>
    <t>시군구보조금</t>
  </si>
  <si>
    <t>제수당</t>
  </si>
  <si>
    <t>후원금수입</t>
  </si>
  <si>
    <t>지정후원금</t>
  </si>
  <si>
    <t>퇴직금 및 퇴직적립금</t>
  </si>
  <si>
    <t>이월금</t>
  </si>
  <si>
    <t>사회보험부담금</t>
  </si>
  <si>
    <t>기타후생경비</t>
  </si>
  <si>
    <t>잡수입</t>
  </si>
  <si>
    <t>기타예금이자수입</t>
  </si>
  <si>
    <t>업무추진비</t>
  </si>
  <si>
    <t>회의비</t>
  </si>
  <si>
    <t>기타잡수입</t>
  </si>
  <si>
    <t>운영비</t>
  </si>
  <si>
    <t>수용비 및 수수료</t>
  </si>
  <si>
    <t/>
  </si>
  <si>
    <t>공공요금</t>
  </si>
  <si>
    <t>제세공과금</t>
  </si>
  <si>
    <t>기타운영비</t>
  </si>
  <si>
    <t>재산조성비</t>
  </si>
  <si>
    <t>시설비</t>
  </si>
  <si>
    <t>자산취득비</t>
  </si>
  <si>
    <t>시설장비유지비</t>
  </si>
  <si>
    <t>사업비</t>
  </si>
  <si>
    <t>생계비</t>
  </si>
  <si>
    <t>수용기관경비</t>
  </si>
  <si>
    <t>사회심리 재활 사업비</t>
  </si>
  <si>
    <t>반환금</t>
  </si>
  <si>
    <t>합계</t>
  </si>
  <si>
    <t>인건비</t>
    <phoneticPr fontId="1" type="noConversion"/>
  </si>
  <si>
    <t>2023년 1차 추경 총괄표</t>
    <phoneticPr fontId="1" type="noConversion"/>
  </si>
  <si>
    <t>전년도이월금(자부담)</t>
    <phoneticPr fontId="1" type="noConversion"/>
  </si>
  <si>
    <t>전년도이월금(후원)</t>
    <phoneticPr fontId="1" type="noConversion"/>
  </si>
  <si>
    <t>합 계</t>
    <phoneticPr fontId="1" type="noConversion"/>
  </si>
  <si>
    <t>2023년 1차 추경 세입</t>
    <phoneticPr fontId="1" type="noConversion"/>
  </si>
  <si>
    <t>과목</t>
  </si>
  <si>
    <t>증감</t>
  </si>
  <si>
    <t>내역</t>
  </si>
  <si>
    <t>당초</t>
  </si>
  <si>
    <t>추경</t>
  </si>
  <si>
    <t>전년도이월금(자부담)</t>
    <phoneticPr fontId="1" type="noConversion"/>
  </si>
  <si>
    <t>2021년도 이월금</t>
  </si>
  <si>
    <t>전년도이월금(후원금)</t>
  </si>
  <si>
    <t>예금이자 수입(보조금)</t>
  </si>
  <si>
    <t>사회재활교사 식대
40,000*12=480,000원</t>
  </si>
  <si>
    <t>인건비</t>
  </si>
  <si>
    <t>총급여/12개월</t>
  </si>
  <si>
    <t>건강보험, 장기요양보험, 고용보험, 산재보험 등</t>
  </si>
  <si>
    <t>생활용품, 사무용품, 주방용품, 기타수수료 등.</t>
  </si>
  <si>
    <t>전기요금, 통신비, 관리비, 도시가스 등</t>
  </si>
  <si>
    <t>신원보증보험료, 시설화재,상해보험료, 한장협회비 등</t>
  </si>
  <si>
    <t>주부식 구입*12개월</t>
  </si>
  <si>
    <t>생필품 구입비용</t>
  </si>
  <si>
    <t>침구류 옷 등</t>
  </si>
  <si>
    <t>성교육, 영화관이용,연극관람, 인권교육
뮤지컬관람, 체련단련(태권도, 탁구장, 볼링장),캠프(하계,동계) 
생일잔치, 스포츠관람하기, 나들이(춘,추)</t>
  </si>
  <si>
    <t>2023년 1차 추경 세출</t>
    <phoneticPr fontId="1" type="noConversion"/>
  </si>
  <si>
    <t>사회심리 재활 사업비</t>
    <phoneticPr fontId="1" type="noConversion"/>
  </si>
  <si>
    <t>직원교육</t>
    <phoneticPr fontId="1" type="noConversion"/>
  </si>
  <si>
    <t>입소자 생활비:월250,000원*2명</t>
    <phoneticPr fontId="1" type="noConversion"/>
  </si>
  <si>
    <t>급여,시간외수당(18시간),사회보험료,퇴직적립금,급량비,가족수당 등
`운영비 이용인(2명*2,549,000)
`종사자 복지점수(상,하반기*150,000원)
매월 50,000원*12개월
난방비 지원금
냉방비 지원금</t>
    <phoneticPr fontId="1" type="noConversion"/>
  </si>
  <si>
    <t>인천공동모금회(설명절지원,여름나기지원)등</t>
    <phoneticPr fontId="1" type="noConversion"/>
  </si>
  <si>
    <t>가스레인지,선풍기</t>
    <phoneticPr fontId="1" type="noConversion"/>
  </si>
  <si>
    <t xml:space="preserve">에어컨 이전비,  </t>
    <phoneticPr fontId="1" type="noConversion"/>
  </si>
  <si>
    <t>21호봉*2개월, 20호봉*3개월
15호봉*6개월</t>
    <phoneticPr fontId="1" type="noConversion"/>
  </si>
  <si>
    <t>시간외수당 월18시간
설날,추석 수당 : 급여*60%*2회
급량비 50,000원*5개월</t>
    <phoneticPr fontId="1" type="noConversion"/>
  </si>
  <si>
    <t>차량비</t>
    <phoneticPr fontId="1" type="noConversion"/>
  </si>
  <si>
    <t xml:space="preserve">주유, 차수리 </t>
    <phoneticPr fontId="1" type="noConversion"/>
  </si>
  <si>
    <t>`종사자 복지점수(하반기*150,000원)</t>
    <phoneticPr fontId="1" type="noConversion"/>
  </si>
  <si>
    <t>합계</t>
    <phoneticPr fontId="1" type="noConversion"/>
  </si>
  <si>
    <t>합계</t>
    <phoneticPr fontId="1" type="noConversion"/>
  </si>
</sst>
</file>

<file path=xl/styles.xml><?xml version="1.0" encoding="utf-8"?>
<styleSheet xmlns="http://schemas.openxmlformats.org/spreadsheetml/2006/main">
  <numFmts count="3">
    <numFmt numFmtId="176" formatCode="#,##0_ "/>
    <numFmt numFmtId="177" formatCode="#,##0.00_ "/>
    <numFmt numFmtId="178" formatCode="#,##0.0_ "/>
  </numFmts>
  <fonts count="1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rgb="FF000000"/>
      <name val="굴림체"/>
      <family val="3"/>
      <charset val="129"/>
    </font>
    <font>
      <b/>
      <sz val="18"/>
      <color theme="1"/>
      <name val="맑은 고딕"/>
      <family val="3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b/>
      <sz val="24"/>
      <color theme="1"/>
      <name val="맑은 고딕"/>
      <family val="3"/>
      <charset val="129"/>
      <scheme val="minor"/>
    </font>
    <font>
      <b/>
      <sz val="9"/>
      <color rgb="FF286892"/>
      <name val="굴림체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9"/>
      <color theme="1"/>
      <name val="굴림체"/>
      <family val="3"/>
      <charset val="129"/>
    </font>
    <font>
      <b/>
      <sz val="8"/>
      <color rgb="FF286892"/>
      <name val="굴림체"/>
      <family val="3"/>
      <charset val="129"/>
    </font>
    <font>
      <b/>
      <sz val="9"/>
      <color theme="1"/>
      <name val="굴림"/>
      <family val="3"/>
      <charset val="129"/>
    </font>
    <font>
      <sz val="9"/>
      <color theme="1"/>
      <name val="굴림체"/>
      <family val="3"/>
      <charset val="129"/>
    </font>
    <font>
      <b/>
      <sz val="9"/>
      <color rgb="FF000000"/>
      <name val="굴림체"/>
      <family val="3"/>
      <charset val="129"/>
    </font>
    <font>
      <b/>
      <sz val="10"/>
      <name val="굴림체"/>
      <family val="3"/>
      <charset val="129"/>
    </font>
    <font>
      <sz val="10"/>
      <color rgb="FF000000"/>
      <name val="굴림체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49" fontId="2" fillId="2" borderId="1" xfId="0" applyNumberFormat="1" applyFont="1" applyFill="1" applyBorder="1" applyAlignment="1">
      <alignment horizontal="left" vertical="center" wrapText="1"/>
    </xf>
    <xf numFmtId="176" fontId="2" fillId="2" borderId="1" xfId="0" applyNumberFormat="1" applyFont="1" applyFill="1" applyBorder="1" applyAlignment="1">
      <alignment horizontal="right" vertical="center" wrapText="1"/>
    </xf>
    <xf numFmtId="177" fontId="2" fillId="2" borderId="1" xfId="0" applyNumberFormat="1" applyFont="1" applyFill="1" applyBorder="1" applyAlignment="1">
      <alignment horizontal="right" vertical="center" wrapText="1"/>
    </xf>
    <xf numFmtId="49" fontId="2" fillId="3" borderId="4" xfId="0" applyNumberFormat="1" applyFont="1" applyFill="1" applyBorder="1" applyAlignment="1">
      <alignment horizontal="left" vertical="center" wrapText="1"/>
    </xf>
    <xf numFmtId="176" fontId="2" fillId="3" borderId="4" xfId="0" applyNumberFormat="1" applyFont="1" applyFill="1" applyBorder="1" applyAlignment="1">
      <alignment horizontal="right" vertical="center" wrapText="1"/>
    </xf>
    <xf numFmtId="178" fontId="2" fillId="3" borderId="4" xfId="0" applyNumberFormat="1" applyFont="1" applyFill="1" applyBorder="1" applyAlignment="1">
      <alignment horizontal="righ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176" fontId="2" fillId="2" borderId="4" xfId="0" applyNumberFormat="1" applyFont="1" applyFill="1" applyBorder="1" applyAlignment="1">
      <alignment horizontal="right" vertical="center" wrapText="1"/>
    </xf>
    <xf numFmtId="178" fontId="2" fillId="2" borderId="4" xfId="0" applyNumberFormat="1" applyFont="1" applyFill="1" applyBorder="1" applyAlignment="1">
      <alignment horizontal="right" vertical="center" wrapText="1"/>
    </xf>
    <xf numFmtId="177" fontId="2" fillId="2" borderId="4" xfId="0" applyNumberFormat="1" applyFont="1" applyFill="1" applyBorder="1" applyAlignment="1">
      <alignment horizontal="right" vertical="center" wrapText="1"/>
    </xf>
    <xf numFmtId="177" fontId="2" fillId="3" borderId="4" xfId="0" applyNumberFormat="1" applyFont="1" applyFill="1" applyBorder="1" applyAlignment="1">
      <alignment horizontal="right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7" fillId="0" borderId="0" xfId="0" applyFont="1">
      <alignment vertical="center"/>
    </xf>
    <xf numFmtId="49" fontId="2" fillId="3" borderId="4" xfId="0" applyNumberFormat="1" applyFont="1" applyFill="1" applyBorder="1" applyAlignment="1">
      <alignment horizontal="left" vertical="top" wrapText="1"/>
    </xf>
    <xf numFmtId="49" fontId="2" fillId="2" borderId="4" xfId="0" applyNumberFormat="1" applyFont="1" applyFill="1" applyBorder="1" applyAlignment="1">
      <alignment horizontal="left" vertical="top" wrapText="1"/>
    </xf>
    <xf numFmtId="0" fontId="4" fillId="0" borderId="0" xfId="0" applyFo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176" fontId="11" fillId="4" borderId="1" xfId="0" applyNumberFormat="1" applyFont="1" applyFill="1" applyBorder="1" applyAlignment="1">
      <alignment horizontal="right" vertical="center" wrapText="1"/>
    </xf>
    <xf numFmtId="177" fontId="11" fillId="4" borderId="1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176" fontId="13" fillId="2" borderId="1" xfId="0" applyNumberFormat="1" applyFont="1" applyFill="1" applyBorder="1" applyAlignment="1">
      <alignment horizontal="right" vertical="center" wrapText="1"/>
    </xf>
    <xf numFmtId="176" fontId="14" fillId="4" borderId="1" xfId="0" applyNumberFormat="1" applyFont="1" applyFill="1" applyBorder="1" applyAlignment="1">
      <alignment horizontal="righ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0" fillId="5" borderId="0" xfId="0" applyFill="1">
      <alignment vertical="center"/>
    </xf>
    <xf numFmtId="0" fontId="0" fillId="0" borderId="0" xfId="0" applyBorder="1">
      <alignment vertical="center"/>
    </xf>
    <xf numFmtId="0" fontId="0" fillId="0" borderId="10" xfId="0" applyFill="1" applyBorder="1">
      <alignment vertical="center"/>
    </xf>
    <xf numFmtId="49" fontId="2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right" vertical="center" wrapText="1"/>
    </xf>
    <xf numFmtId="0" fontId="0" fillId="0" borderId="9" xfId="0" applyBorder="1">
      <alignment vertical="center"/>
    </xf>
    <xf numFmtId="0" fontId="0" fillId="0" borderId="0" xfId="0" applyNumberFormat="1" applyBorder="1">
      <alignment vertical="center"/>
    </xf>
    <xf numFmtId="0" fontId="0" fillId="0" borderId="0" xfId="0" applyFont="1" applyBorder="1">
      <alignment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49" fontId="15" fillId="2" borderId="7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49" fontId="6" fillId="4" borderId="5" xfId="0" applyNumberFormat="1" applyFont="1" applyFill="1" applyBorder="1" applyAlignment="1">
      <alignment horizontal="center" vertical="center" wrapText="1"/>
    </xf>
    <xf numFmtId="49" fontId="6" fillId="4" borderId="6" xfId="0" applyNumberFormat="1" applyFont="1" applyFill="1" applyBorder="1" applyAlignment="1">
      <alignment horizontal="center"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 wrapText="1"/>
    </xf>
    <xf numFmtId="49" fontId="9" fillId="4" borderId="6" xfId="0" applyNumberFormat="1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24"/>
  <sheetViews>
    <sheetView tabSelected="1" workbookViewId="0">
      <selection activeCell="AF11" sqref="AF6:AG11"/>
    </sheetView>
  </sheetViews>
  <sheetFormatPr defaultRowHeight="16.5"/>
  <cols>
    <col min="1" max="1" width="2.875" customWidth="1"/>
    <col min="2" max="2" width="2.375" customWidth="1"/>
    <col min="3" max="3" width="2.625" customWidth="1"/>
    <col min="4" max="4" width="9.625" customWidth="1"/>
    <col min="5" max="5" width="10.25" customWidth="1"/>
    <col min="6" max="6" width="9.625" customWidth="1"/>
    <col min="7" max="7" width="6" customWidth="1"/>
    <col min="8" max="8" width="3" customWidth="1"/>
    <col min="9" max="9" width="2.375" customWidth="1"/>
    <col min="10" max="10" width="5.375" customWidth="1"/>
    <col min="11" max="11" width="9.625" customWidth="1"/>
    <col min="12" max="12" width="9.75" customWidth="1"/>
    <col min="13" max="13" width="9.625" customWidth="1"/>
    <col min="14" max="14" width="6" customWidth="1"/>
    <col min="16" max="16" width="0.375" customWidth="1"/>
    <col min="17" max="24" width="9" hidden="1" customWidth="1"/>
  </cols>
  <sheetData>
    <row r="1" spans="1:33" ht="36" customHeight="1">
      <c r="A1" s="50" t="s">
        <v>46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</row>
    <row r="2" spans="1:33">
      <c r="A2" s="56" t="s">
        <v>0</v>
      </c>
      <c r="B2" s="61"/>
      <c r="C2" s="61"/>
      <c r="D2" s="61"/>
      <c r="E2" s="61"/>
      <c r="F2" s="61"/>
      <c r="G2" s="57"/>
      <c r="H2" s="56" t="s">
        <v>1</v>
      </c>
      <c r="I2" s="61"/>
      <c r="J2" s="61"/>
      <c r="K2" s="61"/>
      <c r="L2" s="61"/>
      <c r="M2" s="61"/>
      <c r="N2" s="57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</row>
    <row r="3" spans="1:33">
      <c r="A3" s="54" t="s">
        <v>2</v>
      </c>
      <c r="B3" s="54" t="s">
        <v>3</v>
      </c>
      <c r="C3" s="54" t="s">
        <v>4</v>
      </c>
      <c r="D3" s="56" t="s">
        <v>5</v>
      </c>
      <c r="E3" s="57"/>
      <c r="F3" s="56" t="s">
        <v>6</v>
      </c>
      <c r="G3" s="57"/>
      <c r="H3" s="54" t="s">
        <v>2</v>
      </c>
      <c r="I3" s="54" t="s">
        <v>3</v>
      </c>
      <c r="J3" s="54" t="s">
        <v>4</v>
      </c>
      <c r="K3" s="56" t="s">
        <v>5</v>
      </c>
      <c r="L3" s="57"/>
      <c r="M3" s="56" t="s">
        <v>6</v>
      </c>
      <c r="N3" s="57"/>
      <c r="O3" s="41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</row>
    <row r="4" spans="1:33" ht="22.5" customHeight="1">
      <c r="A4" s="55"/>
      <c r="B4" s="55"/>
      <c r="C4" s="55"/>
      <c r="D4" s="14" t="s">
        <v>7</v>
      </c>
      <c r="E4" s="14" t="s">
        <v>8</v>
      </c>
      <c r="F4" s="14" t="s">
        <v>9</v>
      </c>
      <c r="G4" s="21" t="s">
        <v>10</v>
      </c>
      <c r="H4" s="55"/>
      <c r="I4" s="55"/>
      <c r="J4" s="55"/>
      <c r="K4" s="14" t="s">
        <v>7</v>
      </c>
      <c r="L4" s="14" t="s">
        <v>8</v>
      </c>
      <c r="M4" s="14" t="s">
        <v>9</v>
      </c>
      <c r="N4" s="21" t="s">
        <v>10</v>
      </c>
      <c r="O4" s="41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1:33" ht="45" customHeight="1">
      <c r="A5" s="1" t="s">
        <v>11</v>
      </c>
      <c r="B5" s="1" t="s">
        <v>12</v>
      </c>
      <c r="C5" s="1" t="s">
        <v>12</v>
      </c>
      <c r="D5" s="2">
        <v>7500000</v>
      </c>
      <c r="E5" s="2">
        <v>4390000</v>
      </c>
      <c r="F5" s="2">
        <f>D5-E5</f>
        <v>3110000</v>
      </c>
      <c r="G5" s="3">
        <v>-41.47</v>
      </c>
      <c r="H5" s="47" t="s">
        <v>13</v>
      </c>
      <c r="I5" s="51" t="s">
        <v>45</v>
      </c>
      <c r="J5" s="1" t="s">
        <v>14</v>
      </c>
      <c r="K5" s="2">
        <v>47064000</v>
      </c>
      <c r="L5" s="2">
        <v>40830660</v>
      </c>
      <c r="M5" s="2">
        <f>K5-L5</f>
        <v>6233340</v>
      </c>
      <c r="N5" s="3">
        <v>-13.24</v>
      </c>
      <c r="O5" s="41"/>
      <c r="P5" s="40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</row>
    <row r="6" spans="1:33" ht="33.75" customHeight="1">
      <c r="A6" s="4" t="s">
        <v>15</v>
      </c>
      <c r="B6" s="4" t="s">
        <v>15</v>
      </c>
      <c r="C6" s="4" t="s">
        <v>16</v>
      </c>
      <c r="D6" s="5">
        <v>78103000</v>
      </c>
      <c r="E6" s="5">
        <v>66436190</v>
      </c>
      <c r="F6" s="2">
        <f t="shared" ref="F6:F11" si="0">D6-E6</f>
        <v>11666810</v>
      </c>
      <c r="G6" s="5">
        <v>-15.07</v>
      </c>
      <c r="H6" s="48"/>
      <c r="I6" s="52"/>
      <c r="J6" s="4" t="s">
        <v>17</v>
      </c>
      <c r="K6" s="5">
        <v>11475000</v>
      </c>
      <c r="L6" s="5">
        <v>9670600</v>
      </c>
      <c r="M6" s="2">
        <f t="shared" ref="M6:M21" si="1">K6-L6</f>
        <v>1804400</v>
      </c>
      <c r="N6" s="6">
        <v>-15.72</v>
      </c>
      <c r="O6" s="41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</row>
    <row r="7" spans="1:33" ht="45" customHeight="1">
      <c r="A7" s="7" t="s">
        <v>18</v>
      </c>
      <c r="B7" s="7" t="s">
        <v>18</v>
      </c>
      <c r="C7" s="7" t="s">
        <v>19</v>
      </c>
      <c r="D7" s="8">
        <v>3000000</v>
      </c>
      <c r="E7" s="8">
        <v>1000000</v>
      </c>
      <c r="F7" s="2">
        <f t="shared" si="0"/>
        <v>2000000</v>
      </c>
      <c r="G7" s="9">
        <v>-66.67</v>
      </c>
      <c r="H7" s="48"/>
      <c r="I7" s="52"/>
      <c r="J7" s="7" t="s">
        <v>20</v>
      </c>
      <c r="K7" s="8">
        <v>5275000</v>
      </c>
      <c r="L7" s="8">
        <v>3091830</v>
      </c>
      <c r="M7" s="2">
        <f t="shared" si="1"/>
        <v>2183170</v>
      </c>
      <c r="N7" s="10">
        <v>-41.39</v>
      </c>
      <c r="O7" s="41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</row>
    <row r="8" spans="1:33" ht="45" customHeight="1">
      <c r="A8" s="47" t="s">
        <v>21</v>
      </c>
      <c r="B8" s="47" t="s">
        <v>21</v>
      </c>
      <c r="C8" s="4" t="s">
        <v>47</v>
      </c>
      <c r="D8" s="5">
        <v>2200000</v>
      </c>
      <c r="E8" s="5">
        <v>2175898</v>
      </c>
      <c r="F8" s="2">
        <f t="shared" si="0"/>
        <v>24102</v>
      </c>
      <c r="G8" s="11">
        <v>-1.1000000000000001</v>
      </c>
      <c r="H8" s="48"/>
      <c r="I8" s="52"/>
      <c r="J8" s="4" t="s">
        <v>22</v>
      </c>
      <c r="K8" s="5">
        <v>5659000</v>
      </c>
      <c r="L8" s="5">
        <v>7844520</v>
      </c>
      <c r="M8" s="2">
        <f t="shared" si="1"/>
        <v>-2185520</v>
      </c>
      <c r="N8" s="11">
        <v>38.619999999999997</v>
      </c>
      <c r="O8" s="41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</row>
    <row r="9" spans="1:33" ht="33.75" customHeight="1">
      <c r="A9" s="49"/>
      <c r="B9" s="49"/>
      <c r="C9" s="7" t="s">
        <v>48</v>
      </c>
      <c r="D9" s="8">
        <v>0</v>
      </c>
      <c r="E9" s="8">
        <v>0</v>
      </c>
      <c r="F9" s="2">
        <f t="shared" si="0"/>
        <v>0</v>
      </c>
      <c r="G9" s="11">
        <v>0</v>
      </c>
      <c r="H9" s="48"/>
      <c r="I9" s="53"/>
      <c r="J9" s="7" t="s">
        <v>23</v>
      </c>
      <c r="K9" s="8">
        <v>200000</v>
      </c>
      <c r="L9" s="8">
        <v>150000</v>
      </c>
      <c r="M9" s="2">
        <f t="shared" si="1"/>
        <v>50000</v>
      </c>
      <c r="N9" s="8">
        <v>-25</v>
      </c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</row>
    <row r="10" spans="1:33" ht="39.75" customHeight="1">
      <c r="A10" s="47" t="s">
        <v>24</v>
      </c>
      <c r="B10" s="47" t="s">
        <v>24</v>
      </c>
      <c r="C10" s="4" t="s">
        <v>25</v>
      </c>
      <c r="D10" s="5">
        <v>5000</v>
      </c>
      <c r="E10" s="5">
        <v>7000</v>
      </c>
      <c r="F10" s="2">
        <f t="shared" si="0"/>
        <v>-2000</v>
      </c>
      <c r="G10" s="11">
        <v>-16.66</v>
      </c>
      <c r="H10" s="48"/>
      <c r="I10" s="4" t="s">
        <v>26</v>
      </c>
      <c r="J10" s="4" t="s">
        <v>27</v>
      </c>
      <c r="K10" s="5">
        <v>0</v>
      </c>
      <c r="L10" s="5">
        <v>0</v>
      </c>
      <c r="M10" s="2">
        <f t="shared" si="1"/>
        <v>0</v>
      </c>
      <c r="N10" s="5">
        <v>0</v>
      </c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</row>
    <row r="11" spans="1:33" ht="38.25" customHeight="1">
      <c r="A11" s="49"/>
      <c r="B11" s="49"/>
      <c r="C11" s="7" t="s">
        <v>28</v>
      </c>
      <c r="D11" s="8">
        <v>480000</v>
      </c>
      <c r="E11" s="8">
        <v>440000</v>
      </c>
      <c r="F11" s="2">
        <f t="shared" si="0"/>
        <v>40000</v>
      </c>
      <c r="G11" s="8">
        <v>-8.33</v>
      </c>
      <c r="H11" s="48"/>
      <c r="I11" s="51" t="s">
        <v>29</v>
      </c>
      <c r="J11" s="7" t="s">
        <v>30</v>
      </c>
      <c r="K11" s="8">
        <v>3000000</v>
      </c>
      <c r="L11" s="8">
        <v>2399998</v>
      </c>
      <c r="M11" s="2">
        <f t="shared" si="1"/>
        <v>600002</v>
      </c>
      <c r="N11" s="8">
        <v>-20</v>
      </c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</row>
    <row r="12" spans="1:33" ht="22.5">
      <c r="A12" s="4" t="s">
        <v>31</v>
      </c>
      <c r="B12" s="4" t="s">
        <v>31</v>
      </c>
      <c r="C12" s="4" t="s">
        <v>31</v>
      </c>
      <c r="D12" s="5"/>
      <c r="E12" s="5"/>
      <c r="F12" s="5"/>
      <c r="G12" s="5"/>
      <c r="H12" s="48"/>
      <c r="I12" s="52"/>
      <c r="J12" s="4" t="s">
        <v>32</v>
      </c>
      <c r="K12" s="5">
        <v>3600000</v>
      </c>
      <c r="L12" s="5">
        <v>2485100</v>
      </c>
      <c r="M12" s="2">
        <f t="shared" si="1"/>
        <v>1114900</v>
      </c>
      <c r="N12" s="5">
        <v>-33.75</v>
      </c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</row>
    <row r="13" spans="1:33" ht="24.75" customHeight="1">
      <c r="A13" s="7" t="s">
        <v>31</v>
      </c>
      <c r="B13" s="7" t="s">
        <v>31</v>
      </c>
      <c r="C13" s="7" t="s">
        <v>31</v>
      </c>
      <c r="D13" s="8"/>
      <c r="E13" s="8"/>
      <c r="F13" s="8"/>
      <c r="G13" s="8"/>
      <c r="H13" s="48"/>
      <c r="I13" s="52"/>
      <c r="J13" s="7" t="s">
        <v>33</v>
      </c>
      <c r="K13" s="8">
        <v>1000000</v>
      </c>
      <c r="L13" s="8">
        <v>1180780</v>
      </c>
      <c r="M13" s="2">
        <f t="shared" si="1"/>
        <v>-180780</v>
      </c>
      <c r="N13" s="8">
        <v>-18.079999999999998</v>
      </c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</row>
    <row r="14" spans="1:33" ht="21" customHeight="1">
      <c r="A14" s="4" t="s">
        <v>31</v>
      </c>
      <c r="B14" s="4" t="s">
        <v>31</v>
      </c>
      <c r="C14" s="4" t="s">
        <v>31</v>
      </c>
      <c r="D14" s="5"/>
      <c r="E14" s="5"/>
      <c r="F14" s="5"/>
      <c r="G14" s="5"/>
      <c r="H14" s="49"/>
      <c r="I14" s="53"/>
      <c r="J14" s="4" t="s">
        <v>34</v>
      </c>
      <c r="K14" s="5">
        <v>800000</v>
      </c>
      <c r="L14" s="5">
        <v>996000</v>
      </c>
      <c r="M14" s="2">
        <f t="shared" si="1"/>
        <v>-196000</v>
      </c>
      <c r="N14" s="11">
        <v>6.45</v>
      </c>
      <c r="O14" s="34"/>
      <c r="P14" s="34"/>
      <c r="Q14" s="34"/>
      <c r="R14" s="34"/>
      <c r="S14" s="34"/>
      <c r="T14" s="34"/>
      <c r="U14" s="34"/>
      <c r="V14" s="34"/>
      <c r="W14" s="34"/>
      <c r="X14" s="42"/>
      <c r="Y14" s="34"/>
      <c r="Z14" s="34"/>
      <c r="AA14" s="34"/>
      <c r="AB14" s="34"/>
      <c r="AC14" s="34"/>
      <c r="AD14" s="34"/>
      <c r="AE14" s="34"/>
      <c r="AF14" s="34"/>
      <c r="AG14" s="34"/>
    </row>
    <row r="15" spans="1:33" ht="31.5" customHeight="1">
      <c r="A15" s="7" t="s">
        <v>31</v>
      </c>
      <c r="B15" s="7" t="s">
        <v>31</v>
      </c>
      <c r="C15" s="7" t="s">
        <v>31</v>
      </c>
      <c r="D15" s="8"/>
      <c r="E15" s="8"/>
      <c r="F15" s="8"/>
      <c r="G15" s="8"/>
      <c r="H15" s="51" t="s">
        <v>35</v>
      </c>
      <c r="I15" s="51" t="s">
        <v>36</v>
      </c>
      <c r="J15" s="7" t="s">
        <v>37</v>
      </c>
      <c r="K15" s="8">
        <v>3380000</v>
      </c>
      <c r="L15" s="8">
        <v>1557900</v>
      </c>
      <c r="M15" s="2">
        <f t="shared" si="1"/>
        <v>1822100</v>
      </c>
      <c r="N15" s="10">
        <v>24.5</v>
      </c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</row>
    <row r="16" spans="1:33" ht="27.75" customHeight="1">
      <c r="A16" s="4" t="s">
        <v>31</v>
      </c>
      <c r="B16" s="4" t="s">
        <v>31</v>
      </c>
      <c r="C16" s="4" t="s">
        <v>31</v>
      </c>
      <c r="D16" s="5"/>
      <c r="E16" s="5"/>
      <c r="F16" s="5"/>
      <c r="G16" s="5"/>
      <c r="H16" s="53"/>
      <c r="I16" s="53"/>
      <c r="J16" s="4" t="s">
        <v>38</v>
      </c>
      <c r="K16" s="5">
        <v>2000000</v>
      </c>
      <c r="L16" s="5">
        <v>700000</v>
      </c>
      <c r="M16" s="2">
        <f t="shared" si="1"/>
        <v>1300000</v>
      </c>
      <c r="N16" s="5">
        <v>-65</v>
      </c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</row>
    <row r="17" spans="1:33" ht="22.5" customHeight="1">
      <c r="A17" s="7" t="s">
        <v>31</v>
      </c>
      <c r="B17" s="7" t="s">
        <v>31</v>
      </c>
      <c r="C17" s="7" t="s">
        <v>31</v>
      </c>
      <c r="D17" s="8"/>
      <c r="E17" s="8"/>
      <c r="F17" s="8"/>
      <c r="G17" s="8"/>
      <c r="H17" s="47" t="s">
        <v>39</v>
      </c>
      <c r="I17" s="51" t="s">
        <v>29</v>
      </c>
      <c r="J17" s="7" t="s">
        <v>40</v>
      </c>
      <c r="K17" s="8">
        <v>4000000</v>
      </c>
      <c r="L17" s="8">
        <v>1500000</v>
      </c>
      <c r="M17" s="2">
        <f t="shared" si="1"/>
        <v>2500000</v>
      </c>
      <c r="N17" s="10">
        <v>-62.5</v>
      </c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</row>
    <row r="18" spans="1:33" ht="22.5">
      <c r="A18" s="4" t="s">
        <v>31</v>
      </c>
      <c r="B18" s="4" t="s">
        <v>31</v>
      </c>
      <c r="C18" s="4" t="s">
        <v>31</v>
      </c>
      <c r="D18" s="5"/>
      <c r="E18" s="5"/>
      <c r="F18" s="5"/>
      <c r="G18" s="5"/>
      <c r="H18" s="48"/>
      <c r="I18" s="52"/>
      <c r="J18" s="4" t="s">
        <v>41</v>
      </c>
      <c r="K18" s="5">
        <v>350000</v>
      </c>
      <c r="L18" s="5">
        <v>100000</v>
      </c>
      <c r="M18" s="2">
        <f t="shared" si="1"/>
        <v>250000</v>
      </c>
      <c r="N18" s="5">
        <v>-71.430000000000007</v>
      </c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</row>
    <row r="19" spans="1:33" ht="23.25" customHeight="1">
      <c r="A19" s="7" t="s">
        <v>31</v>
      </c>
      <c r="B19" s="7" t="s">
        <v>31</v>
      </c>
      <c r="C19" s="7" t="s">
        <v>31</v>
      </c>
      <c r="D19" s="8"/>
      <c r="E19" s="8"/>
      <c r="F19" s="8"/>
      <c r="G19" s="8"/>
      <c r="H19" s="48"/>
      <c r="I19" s="52"/>
      <c r="J19" s="4" t="s">
        <v>73</v>
      </c>
      <c r="K19" s="5">
        <v>350000</v>
      </c>
      <c r="L19" s="5">
        <v>150000</v>
      </c>
      <c r="M19" s="2">
        <f t="shared" si="1"/>
        <v>200000</v>
      </c>
      <c r="N19" s="5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</row>
    <row r="20" spans="1:33" ht="39" customHeight="1">
      <c r="A20" s="4" t="s">
        <v>31</v>
      </c>
      <c r="B20" s="4" t="s">
        <v>31</v>
      </c>
      <c r="C20" s="4" t="s">
        <v>31</v>
      </c>
      <c r="D20" s="5"/>
      <c r="E20" s="5"/>
      <c r="F20" s="5"/>
      <c r="G20" s="5"/>
      <c r="H20" s="49"/>
      <c r="I20" s="53"/>
      <c r="J20" s="4" t="s">
        <v>72</v>
      </c>
      <c r="K20" s="5">
        <v>3130000</v>
      </c>
      <c r="L20" s="5">
        <v>1786700</v>
      </c>
      <c r="M20" s="2">
        <f t="shared" si="1"/>
        <v>1343300</v>
      </c>
      <c r="N20" s="11">
        <v>-42.92</v>
      </c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ht="24.75" customHeight="1">
      <c r="A21" s="4" t="s">
        <v>31</v>
      </c>
      <c r="B21" s="4" t="s">
        <v>31</v>
      </c>
      <c r="C21" s="4" t="s">
        <v>31</v>
      </c>
      <c r="D21" s="5"/>
      <c r="E21" s="5"/>
      <c r="F21" s="5"/>
      <c r="G21" s="5"/>
      <c r="H21" s="44"/>
      <c r="I21" s="4"/>
      <c r="J21" s="4" t="s">
        <v>43</v>
      </c>
      <c r="K21" s="5">
        <v>5000</v>
      </c>
      <c r="L21" s="5">
        <v>5000</v>
      </c>
      <c r="M21" s="2">
        <f t="shared" si="1"/>
        <v>0</v>
      </c>
      <c r="N21" s="5">
        <v>0</v>
      </c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</row>
    <row r="22" spans="1:33" ht="48" customHeight="1">
      <c r="A22" s="58" t="s">
        <v>49</v>
      </c>
      <c r="B22" s="59"/>
      <c r="C22" s="60"/>
      <c r="D22" s="23">
        <f>SUM(D5:D21)</f>
        <v>91288000</v>
      </c>
      <c r="E22" s="23">
        <f>SUM(E5:E21)</f>
        <v>74449088</v>
      </c>
      <c r="F22" s="23">
        <f>SUM(F5:F21)</f>
        <v>16838912</v>
      </c>
      <c r="G22" s="24">
        <v>12.19</v>
      </c>
      <c r="H22" s="45" t="s">
        <v>85</v>
      </c>
      <c r="I22" s="46"/>
      <c r="J22" s="28"/>
      <c r="K22" s="23">
        <f>SUM(K5:K21)</f>
        <v>91288000</v>
      </c>
      <c r="L22" s="23">
        <f>SUM(L5:L21)</f>
        <v>74449088</v>
      </c>
      <c r="M22" s="23">
        <f>SUM(M5:M21)</f>
        <v>16838912</v>
      </c>
      <c r="N22" s="24">
        <v>12.19</v>
      </c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</row>
    <row r="23" spans="1:33">
      <c r="G23" s="35"/>
      <c r="H23" s="36"/>
      <c r="I23" s="36"/>
      <c r="J23" s="35"/>
      <c r="K23" s="29"/>
      <c r="L23" s="29"/>
      <c r="M23" s="29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</row>
    <row r="24" spans="1:33" s="22" customFormat="1" ht="25.5" customHeight="1">
      <c r="A24"/>
      <c r="B24"/>
      <c r="C24"/>
      <c r="D24"/>
      <c r="E24"/>
      <c r="F24"/>
      <c r="G24" s="37"/>
      <c r="H24" s="39"/>
      <c r="I24" s="39"/>
      <c r="J24" s="37"/>
      <c r="K24"/>
      <c r="L24"/>
      <c r="M24"/>
      <c r="N24"/>
      <c r="Y24" s="43"/>
      <c r="Z24" s="43"/>
      <c r="AA24" s="43"/>
      <c r="AB24" s="43"/>
      <c r="AC24" s="43"/>
      <c r="AD24" s="43"/>
      <c r="AE24" s="43"/>
      <c r="AF24" s="43"/>
      <c r="AG24" s="43"/>
    </row>
  </sheetData>
  <mergeCells count="26">
    <mergeCell ref="I3:I4"/>
    <mergeCell ref="H15:H16"/>
    <mergeCell ref="H5:H14"/>
    <mergeCell ref="I15:I16"/>
    <mergeCell ref="I17:I20"/>
    <mergeCell ref="B3:B4"/>
    <mergeCell ref="C3:C4"/>
    <mergeCell ref="D3:E3"/>
    <mergeCell ref="F3:G3"/>
    <mergeCell ref="H3:H4"/>
    <mergeCell ref="H22:I22"/>
    <mergeCell ref="H17:H20"/>
    <mergeCell ref="A1:N1"/>
    <mergeCell ref="A8:A9"/>
    <mergeCell ref="B8:B9"/>
    <mergeCell ref="B10:B11"/>
    <mergeCell ref="A10:A11"/>
    <mergeCell ref="I5:I9"/>
    <mergeCell ref="I11:I14"/>
    <mergeCell ref="J3:J4"/>
    <mergeCell ref="K3:L3"/>
    <mergeCell ref="M3:N3"/>
    <mergeCell ref="A22:C22"/>
    <mergeCell ref="A2:G2"/>
    <mergeCell ref="H2:N2"/>
    <mergeCell ref="A3:A4"/>
  </mergeCells>
  <phoneticPr fontId="1" type="noConversion"/>
  <printOptions horizontalCentered="1"/>
  <pageMargins left="7.874015748031496E-2" right="7.874015748031496E-2" top="0.74803149606299213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6"/>
  <sheetViews>
    <sheetView topLeftCell="A6" workbookViewId="0">
      <selection activeCell="E15" sqref="E15"/>
    </sheetView>
  </sheetViews>
  <sheetFormatPr defaultRowHeight="16.5"/>
  <cols>
    <col min="1" max="1" width="10.625" customWidth="1"/>
    <col min="2" max="2" width="9.5" customWidth="1"/>
    <col min="3" max="3" width="9.875" customWidth="1"/>
    <col min="4" max="4" width="9.75" customWidth="1"/>
    <col min="5" max="5" width="10.25" customWidth="1"/>
    <col min="6" max="6" width="12.375" customWidth="1"/>
    <col min="7" max="7" width="19.375" customWidth="1"/>
  </cols>
  <sheetData>
    <row r="1" spans="1:9" ht="35.25" customHeight="1"/>
    <row r="2" spans="1:9" ht="77.25" customHeight="1">
      <c r="A2" s="62" t="s">
        <v>50</v>
      </c>
      <c r="B2" s="62"/>
      <c r="C2" s="62"/>
      <c r="D2" s="62"/>
      <c r="E2" s="62"/>
      <c r="F2" s="62"/>
      <c r="G2" s="62"/>
    </row>
    <row r="3" spans="1:9" ht="38.25" customHeight="1">
      <c r="A3" s="63" t="s">
        <v>51</v>
      </c>
      <c r="B3" s="64"/>
      <c r="C3" s="65"/>
      <c r="D3" s="63" t="s">
        <v>5</v>
      </c>
      <c r="E3" s="65"/>
      <c r="F3" s="54" t="s">
        <v>52</v>
      </c>
      <c r="G3" s="54" t="s">
        <v>53</v>
      </c>
    </row>
    <row r="4" spans="1:9" ht="38.25" customHeight="1">
      <c r="A4" s="13" t="s">
        <v>2</v>
      </c>
      <c r="B4" s="13" t="s">
        <v>3</v>
      </c>
      <c r="C4" s="13" t="s">
        <v>4</v>
      </c>
      <c r="D4" s="13" t="s">
        <v>54</v>
      </c>
      <c r="E4" s="13" t="s">
        <v>55</v>
      </c>
      <c r="F4" s="55"/>
      <c r="G4" s="55"/>
    </row>
    <row r="5" spans="1:9" ht="48" customHeight="1">
      <c r="A5" s="1" t="s">
        <v>11</v>
      </c>
      <c r="B5" s="1" t="s">
        <v>12</v>
      </c>
      <c r="C5" s="1" t="s">
        <v>12</v>
      </c>
      <c r="D5" s="2">
        <v>7500000</v>
      </c>
      <c r="E5" s="2">
        <v>4390000</v>
      </c>
      <c r="F5" s="2">
        <f>D5-E5</f>
        <v>3110000</v>
      </c>
      <c r="G5" s="15" t="s">
        <v>74</v>
      </c>
      <c r="I5" s="16"/>
    </row>
    <row r="6" spans="1:9" ht="116.25" customHeight="1">
      <c r="A6" s="4" t="s">
        <v>15</v>
      </c>
      <c r="B6" s="4" t="s">
        <v>15</v>
      </c>
      <c r="C6" s="4" t="s">
        <v>16</v>
      </c>
      <c r="D6" s="5">
        <v>78103000</v>
      </c>
      <c r="E6" s="5">
        <v>66436190</v>
      </c>
      <c r="F6" s="2">
        <f t="shared" ref="F6:F11" si="0">D6-E6</f>
        <v>11666810</v>
      </c>
      <c r="G6" s="17" t="s">
        <v>75</v>
      </c>
    </row>
    <row r="7" spans="1:9" ht="54" customHeight="1">
      <c r="A7" s="7" t="s">
        <v>18</v>
      </c>
      <c r="B7" s="7" t="s">
        <v>18</v>
      </c>
      <c r="C7" s="7" t="s">
        <v>19</v>
      </c>
      <c r="D7" s="8">
        <v>3000000</v>
      </c>
      <c r="E7" s="8">
        <v>1000000</v>
      </c>
      <c r="F7" s="2">
        <f t="shared" si="0"/>
        <v>2000000</v>
      </c>
      <c r="G7" s="18" t="s">
        <v>76</v>
      </c>
    </row>
    <row r="8" spans="1:9" ht="51" customHeight="1">
      <c r="A8" s="4" t="s">
        <v>21</v>
      </c>
      <c r="B8" s="4" t="s">
        <v>21</v>
      </c>
      <c r="C8" s="4" t="s">
        <v>56</v>
      </c>
      <c r="D8" s="5">
        <v>2200000</v>
      </c>
      <c r="E8" s="5">
        <v>2175898</v>
      </c>
      <c r="F8" s="2">
        <f t="shared" si="0"/>
        <v>24102</v>
      </c>
      <c r="G8" s="17" t="s">
        <v>57</v>
      </c>
    </row>
    <row r="9" spans="1:9" ht="60" customHeight="1">
      <c r="A9" s="7" t="s">
        <v>21</v>
      </c>
      <c r="B9" s="7" t="s">
        <v>21</v>
      </c>
      <c r="C9" s="7" t="s">
        <v>58</v>
      </c>
      <c r="D9" s="8">
        <v>0</v>
      </c>
      <c r="E9" s="8">
        <v>0</v>
      </c>
      <c r="F9" s="2">
        <f t="shared" si="0"/>
        <v>0</v>
      </c>
      <c r="G9" s="18" t="s">
        <v>31</v>
      </c>
    </row>
    <row r="10" spans="1:9" ht="49.5" customHeight="1">
      <c r="A10" s="4" t="s">
        <v>24</v>
      </c>
      <c r="B10" s="4" t="s">
        <v>24</v>
      </c>
      <c r="C10" s="4" t="s">
        <v>25</v>
      </c>
      <c r="D10" s="5">
        <v>5000</v>
      </c>
      <c r="E10" s="5">
        <v>7000</v>
      </c>
      <c r="F10" s="2">
        <f t="shared" si="0"/>
        <v>-2000</v>
      </c>
      <c r="G10" s="17" t="s">
        <v>59</v>
      </c>
    </row>
    <row r="11" spans="1:9" ht="48" customHeight="1">
      <c r="A11" s="7" t="s">
        <v>24</v>
      </c>
      <c r="B11" s="7" t="s">
        <v>24</v>
      </c>
      <c r="C11" s="7" t="s">
        <v>28</v>
      </c>
      <c r="D11" s="8">
        <v>480000</v>
      </c>
      <c r="E11" s="8">
        <v>440000</v>
      </c>
      <c r="F11" s="2">
        <f t="shared" si="0"/>
        <v>40000</v>
      </c>
      <c r="G11" s="18" t="s">
        <v>60</v>
      </c>
    </row>
    <row r="12" spans="1:9" s="19" customFormat="1" ht="60" customHeight="1">
      <c r="A12" s="58" t="s">
        <v>44</v>
      </c>
      <c r="B12" s="59"/>
      <c r="C12" s="60"/>
      <c r="D12" s="23">
        <f>SUM(D5:D11)</f>
        <v>91288000</v>
      </c>
      <c r="E12" s="23">
        <f>SUM(E5:E11)</f>
        <v>74449088</v>
      </c>
      <c r="F12" s="31">
        <f>SUM(F5:F11)</f>
        <v>16838912</v>
      </c>
      <c r="G12" s="25"/>
    </row>
    <row r="13" spans="1:9">
      <c r="A13" s="33"/>
      <c r="B13" s="33"/>
      <c r="C13" s="33"/>
      <c r="D13" s="33"/>
      <c r="E13" s="33"/>
      <c r="F13" s="33"/>
      <c r="G13" s="33"/>
    </row>
    <row r="14" spans="1:9">
      <c r="A14" s="33"/>
      <c r="B14" s="33"/>
      <c r="C14" s="33"/>
      <c r="D14" s="33"/>
      <c r="E14" s="33"/>
      <c r="F14" s="33"/>
      <c r="G14" s="33"/>
    </row>
    <row r="15" spans="1:9">
      <c r="A15" s="33"/>
      <c r="B15" s="33"/>
      <c r="C15" s="33"/>
      <c r="D15" s="33"/>
      <c r="E15" s="33"/>
      <c r="F15" s="33"/>
      <c r="G15" s="33"/>
    </row>
    <row r="16" spans="1:9">
      <c r="A16" s="33"/>
      <c r="B16" s="33"/>
      <c r="C16" s="33"/>
      <c r="D16" s="33"/>
      <c r="E16" s="33"/>
      <c r="F16" s="33"/>
      <c r="G16" s="33"/>
    </row>
  </sheetData>
  <mergeCells count="6">
    <mergeCell ref="A12:C12"/>
    <mergeCell ref="A2:G2"/>
    <mergeCell ref="A3:C3"/>
    <mergeCell ref="D3:E3"/>
    <mergeCell ref="F3:F4"/>
    <mergeCell ref="G3:G4"/>
  </mergeCells>
  <phoneticPr fontId="1" type="noConversion"/>
  <printOptions horizontalCentered="1"/>
  <pageMargins left="0.31496062992125984" right="0.31496062992125984" top="0.74803149606299213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4"/>
  <sheetViews>
    <sheetView topLeftCell="A5" workbookViewId="0">
      <selection activeCell="K21" sqref="K21"/>
    </sheetView>
  </sheetViews>
  <sheetFormatPr defaultRowHeight="16.5"/>
  <cols>
    <col min="1" max="1" width="5.5" customWidth="1"/>
    <col min="2" max="2" width="6" customWidth="1"/>
    <col min="3" max="3" width="11.625" customWidth="1"/>
    <col min="4" max="4" width="11.75" customWidth="1"/>
    <col min="5" max="5" width="12.75" customWidth="1"/>
    <col min="6" max="6" width="12.25" customWidth="1"/>
    <col min="7" max="7" width="26.75" customWidth="1"/>
  </cols>
  <sheetData>
    <row r="1" spans="1:7" ht="71.25" customHeight="1">
      <c r="A1" s="66" t="s">
        <v>71</v>
      </c>
      <c r="B1" s="66"/>
      <c r="C1" s="66"/>
      <c r="D1" s="66"/>
      <c r="E1" s="66"/>
      <c r="F1" s="66"/>
      <c r="G1" s="66"/>
    </row>
    <row r="2" spans="1:7" s="19" customFormat="1" ht="24" customHeight="1">
      <c r="A2" s="67" t="s">
        <v>51</v>
      </c>
      <c r="B2" s="68"/>
      <c r="C2" s="69"/>
      <c r="D2" s="67" t="s">
        <v>5</v>
      </c>
      <c r="E2" s="69"/>
      <c r="F2" s="70" t="s">
        <v>52</v>
      </c>
      <c r="G2" s="70" t="s">
        <v>53</v>
      </c>
    </row>
    <row r="3" spans="1:7" s="19" customFormat="1" ht="24" customHeight="1">
      <c r="A3" s="20" t="s">
        <v>2</v>
      </c>
      <c r="B3" s="20" t="s">
        <v>3</v>
      </c>
      <c r="C3" s="20" t="s">
        <v>4</v>
      </c>
      <c r="D3" s="20" t="s">
        <v>54</v>
      </c>
      <c r="E3" s="20" t="s">
        <v>55</v>
      </c>
      <c r="F3" s="71"/>
      <c r="G3" s="71"/>
    </row>
    <row r="4" spans="1:7" ht="27" customHeight="1">
      <c r="A4" s="51" t="s">
        <v>13</v>
      </c>
      <c r="B4" s="51" t="s">
        <v>61</v>
      </c>
      <c r="C4" s="1" t="s">
        <v>14</v>
      </c>
      <c r="D4" s="2">
        <v>47064000</v>
      </c>
      <c r="E4" s="2">
        <v>40830660</v>
      </c>
      <c r="F4" s="2">
        <f>D4-E4</f>
        <v>6233340</v>
      </c>
      <c r="G4" s="1" t="s">
        <v>79</v>
      </c>
    </row>
    <row r="5" spans="1:7" ht="46.5" customHeight="1">
      <c r="A5" s="52"/>
      <c r="B5" s="52"/>
      <c r="C5" s="4" t="s">
        <v>17</v>
      </c>
      <c r="D5" s="5">
        <v>11475000</v>
      </c>
      <c r="E5" s="5">
        <v>9670600</v>
      </c>
      <c r="F5" s="2">
        <f t="shared" ref="F5:F21" si="0">D5-E5</f>
        <v>1804400</v>
      </c>
      <c r="G5" s="4" t="s">
        <v>80</v>
      </c>
    </row>
    <row r="6" spans="1:7" ht="26.25" customHeight="1">
      <c r="A6" s="52"/>
      <c r="B6" s="52"/>
      <c r="C6" s="7" t="s">
        <v>20</v>
      </c>
      <c r="D6" s="8">
        <v>5275000</v>
      </c>
      <c r="E6" s="8">
        <v>3091830</v>
      </c>
      <c r="F6" s="2">
        <f t="shared" si="0"/>
        <v>2183170</v>
      </c>
      <c r="G6" s="7" t="s">
        <v>62</v>
      </c>
    </row>
    <row r="7" spans="1:7" ht="28.5" customHeight="1">
      <c r="A7" s="52"/>
      <c r="B7" s="52"/>
      <c r="C7" s="4" t="s">
        <v>22</v>
      </c>
      <c r="D7" s="5">
        <v>5659000</v>
      </c>
      <c r="E7" s="5">
        <v>7844520</v>
      </c>
      <c r="F7" s="2">
        <f t="shared" si="0"/>
        <v>-2185520</v>
      </c>
      <c r="G7" s="4" t="s">
        <v>63</v>
      </c>
    </row>
    <row r="8" spans="1:7" ht="25.5" customHeight="1">
      <c r="A8" s="52"/>
      <c r="B8" s="53"/>
      <c r="C8" s="7" t="s">
        <v>23</v>
      </c>
      <c r="D8" s="8">
        <v>200000</v>
      </c>
      <c r="E8" s="8">
        <v>150000</v>
      </c>
      <c r="F8" s="2">
        <f t="shared" si="0"/>
        <v>50000</v>
      </c>
      <c r="G8" s="7" t="s">
        <v>83</v>
      </c>
    </row>
    <row r="9" spans="1:7" ht="27" customHeight="1">
      <c r="A9" s="52"/>
      <c r="B9" s="12" t="s">
        <v>26</v>
      </c>
      <c r="C9" s="4" t="s">
        <v>27</v>
      </c>
      <c r="D9" s="5">
        <v>0</v>
      </c>
      <c r="E9" s="5">
        <v>0</v>
      </c>
      <c r="F9" s="2">
        <f t="shared" si="0"/>
        <v>0</v>
      </c>
      <c r="G9" s="4" t="s">
        <v>31</v>
      </c>
    </row>
    <row r="10" spans="1:7" ht="28.5" customHeight="1">
      <c r="A10" s="52"/>
      <c r="B10" s="51" t="s">
        <v>29</v>
      </c>
      <c r="C10" s="7" t="s">
        <v>30</v>
      </c>
      <c r="D10" s="8">
        <v>3000000</v>
      </c>
      <c r="E10" s="8">
        <v>2399998</v>
      </c>
      <c r="F10" s="2">
        <f t="shared" si="0"/>
        <v>600002</v>
      </c>
      <c r="G10" s="7" t="s">
        <v>64</v>
      </c>
    </row>
    <row r="11" spans="1:7" ht="30" customHeight="1">
      <c r="A11" s="52"/>
      <c r="B11" s="52"/>
      <c r="C11" s="4" t="s">
        <v>32</v>
      </c>
      <c r="D11" s="5">
        <v>3600000</v>
      </c>
      <c r="E11" s="5">
        <v>2485100</v>
      </c>
      <c r="F11" s="2">
        <f t="shared" si="0"/>
        <v>1114900</v>
      </c>
      <c r="G11" s="4" t="s">
        <v>65</v>
      </c>
    </row>
    <row r="12" spans="1:7" ht="35.25" customHeight="1">
      <c r="A12" s="52"/>
      <c r="B12" s="52"/>
      <c r="C12" s="7" t="s">
        <v>33</v>
      </c>
      <c r="D12" s="8">
        <v>1000000</v>
      </c>
      <c r="E12" s="8">
        <v>1180780</v>
      </c>
      <c r="F12" s="2">
        <f t="shared" si="0"/>
        <v>-180780</v>
      </c>
      <c r="G12" s="7" t="s">
        <v>66</v>
      </c>
    </row>
    <row r="13" spans="1:7" ht="28.5" customHeight="1">
      <c r="A13" s="53"/>
      <c r="B13" s="53"/>
      <c r="C13" s="4" t="s">
        <v>81</v>
      </c>
      <c r="D13" s="5">
        <v>800000</v>
      </c>
      <c r="E13" s="5">
        <v>996000</v>
      </c>
      <c r="F13" s="2">
        <f t="shared" si="0"/>
        <v>-196000</v>
      </c>
      <c r="G13" s="4" t="s">
        <v>82</v>
      </c>
    </row>
    <row r="14" spans="1:7" ht="29.25" customHeight="1">
      <c r="A14" s="51" t="s">
        <v>35</v>
      </c>
      <c r="B14" s="51" t="s">
        <v>36</v>
      </c>
      <c r="C14" s="7" t="s">
        <v>37</v>
      </c>
      <c r="D14" s="8">
        <v>3380000</v>
      </c>
      <c r="E14" s="8">
        <v>1557900</v>
      </c>
      <c r="F14" s="2">
        <f t="shared" si="0"/>
        <v>1822100</v>
      </c>
      <c r="G14" s="7" t="s">
        <v>77</v>
      </c>
    </row>
    <row r="15" spans="1:7" ht="24.75" customHeight="1">
      <c r="A15" s="53"/>
      <c r="B15" s="53"/>
      <c r="C15" s="4" t="s">
        <v>38</v>
      </c>
      <c r="D15" s="5">
        <v>2000000</v>
      </c>
      <c r="E15" s="5">
        <v>700000</v>
      </c>
      <c r="F15" s="2">
        <f t="shared" si="0"/>
        <v>1300000</v>
      </c>
      <c r="G15" s="4" t="s">
        <v>78</v>
      </c>
    </row>
    <row r="16" spans="1:7" ht="24.75" customHeight="1">
      <c r="A16" s="51" t="s">
        <v>39</v>
      </c>
      <c r="B16" s="51" t="s">
        <v>29</v>
      </c>
      <c r="C16" s="7" t="s">
        <v>40</v>
      </c>
      <c r="D16" s="8">
        <v>4000000</v>
      </c>
      <c r="E16" s="8">
        <v>1500000</v>
      </c>
      <c r="F16" s="2">
        <f t="shared" si="0"/>
        <v>2500000</v>
      </c>
      <c r="G16" s="7" t="s">
        <v>67</v>
      </c>
    </row>
    <row r="17" spans="1:7" ht="24.75" customHeight="1">
      <c r="A17" s="52"/>
      <c r="B17" s="52"/>
      <c r="C17" s="4" t="s">
        <v>41</v>
      </c>
      <c r="D17" s="5">
        <v>350000</v>
      </c>
      <c r="E17" s="5">
        <v>100000</v>
      </c>
      <c r="F17" s="2">
        <f t="shared" si="0"/>
        <v>250000</v>
      </c>
      <c r="G17" s="4" t="s">
        <v>68</v>
      </c>
    </row>
    <row r="18" spans="1:7" ht="24.75" customHeight="1">
      <c r="A18" s="52"/>
      <c r="B18" s="52"/>
      <c r="C18" s="7" t="s">
        <v>73</v>
      </c>
      <c r="D18" s="8">
        <v>350000</v>
      </c>
      <c r="E18" s="8">
        <v>150000</v>
      </c>
      <c r="F18" s="2">
        <f t="shared" si="0"/>
        <v>200000</v>
      </c>
      <c r="G18" s="7" t="s">
        <v>69</v>
      </c>
    </row>
    <row r="19" spans="1:7" ht="24.75" customHeight="1">
      <c r="A19" s="52"/>
      <c r="B19" s="52"/>
      <c r="C19" s="4" t="s">
        <v>42</v>
      </c>
      <c r="D19" s="5">
        <v>3130000</v>
      </c>
      <c r="E19" s="5">
        <v>1786700</v>
      </c>
      <c r="F19" s="2">
        <f t="shared" si="0"/>
        <v>1343300</v>
      </c>
      <c r="G19" s="4" t="s">
        <v>70</v>
      </c>
    </row>
    <row r="20" spans="1:7" ht="59.25" customHeight="1">
      <c r="A20" s="53"/>
      <c r="B20" s="12" t="s">
        <v>39</v>
      </c>
      <c r="C20" s="4" t="s">
        <v>43</v>
      </c>
      <c r="D20" s="5">
        <v>5000</v>
      </c>
      <c r="E20" s="5">
        <v>5000</v>
      </c>
      <c r="F20" s="2">
        <f t="shared" si="0"/>
        <v>0</v>
      </c>
      <c r="G20" s="4" t="s">
        <v>31</v>
      </c>
    </row>
    <row r="21" spans="1:7" ht="32.25" customHeight="1">
      <c r="A21" s="32" t="s">
        <v>84</v>
      </c>
      <c r="B21" s="27"/>
      <c r="C21" s="28"/>
      <c r="D21" s="23">
        <f>SUM(D4:D20)</f>
        <v>91288000</v>
      </c>
      <c r="E21" s="23">
        <f t="shared" ref="E21" si="1">SUM(E4:E20)</f>
        <v>74449088</v>
      </c>
      <c r="F21" s="30">
        <f t="shared" si="0"/>
        <v>16838912</v>
      </c>
      <c r="G21" s="26"/>
    </row>
    <row r="22" spans="1:7" ht="24" customHeight="1">
      <c r="A22" s="36"/>
      <c r="B22" s="36"/>
      <c r="C22" s="38"/>
      <c r="D22" s="38"/>
    </row>
    <row r="23" spans="1:7" s="22" customFormat="1" ht="32.25" customHeight="1">
      <c r="A23" s="39"/>
      <c r="B23" s="39"/>
      <c r="C23" s="38"/>
      <c r="D23" s="38"/>
      <c r="E23"/>
      <c r="F23"/>
      <c r="G23"/>
    </row>
    <row r="24" spans="1:7">
      <c r="A24" s="38"/>
      <c r="B24" s="38"/>
      <c r="C24" s="38"/>
      <c r="D24" s="38"/>
    </row>
  </sheetData>
  <mergeCells count="12">
    <mergeCell ref="A1:G1"/>
    <mergeCell ref="A4:A13"/>
    <mergeCell ref="A14:A15"/>
    <mergeCell ref="A16:A20"/>
    <mergeCell ref="A2:C2"/>
    <mergeCell ref="D2:E2"/>
    <mergeCell ref="F2:F3"/>
    <mergeCell ref="G2:G3"/>
    <mergeCell ref="B4:B8"/>
    <mergeCell ref="B10:B13"/>
    <mergeCell ref="B14:B15"/>
    <mergeCell ref="B16:B19"/>
  </mergeCells>
  <phoneticPr fontId="1" type="noConversion"/>
  <printOptions horizontalCentered="1"/>
  <pageMargins left="0.31496062992125984" right="0.31496062992125984" top="0.74803149606299213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1차 총괄표</vt:lpstr>
      <vt:lpstr>1차 세입</vt:lpstr>
      <vt:lpstr>1차 세출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Windows10</dc:creator>
  <cp:lastModifiedBy>admin</cp:lastModifiedBy>
  <cp:lastPrinted>2023-10-04T23:47:47Z</cp:lastPrinted>
  <dcterms:created xsi:type="dcterms:W3CDTF">2023-09-27T05:15:22Z</dcterms:created>
  <dcterms:modified xsi:type="dcterms:W3CDTF">2023-10-04T23:51:29Z</dcterms:modified>
</cp:coreProperties>
</file>